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20" yWindow="4365" windowWidth="12120" windowHeight="4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<sst xmlns="http://schemas.openxmlformats.org/spreadsheetml/2006/main" count="92" uniqueCount="88">
  <si>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</si>
  <si>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</si>
  <si>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</si>
  <si>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</si>
  <si>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</si>
  <si>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</si>
  <si>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</si>
  <si>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</si>
  <si>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</si>
  <si>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</si>
  <si>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</si>
  <si>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</si>
  <si>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</si>
  <si>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</si>
  <si>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</si>
  <si>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</si>
  <si>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</si>
  <si>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</si>
  <si>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</si>
  <si>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</si>
  <si>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</si>
  <si>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</si>
  <si>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</si>
  <si>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</si>
  <si>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</si>
  <si>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</si>
  <si>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</si>
  <si>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</si>
  <si>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</si>
  <si>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</si>
  <si>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</si>
  <si>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</si>
  <si>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</si>
  <si>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</si>
  <si>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</si>
  <si>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</si>
  <si>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Дератизация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</si>
  <si>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</si>
  <si>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</si>
  <si>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</si>
  <si>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</si>
  <si>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</si>
  <si>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</si>
  <si>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Ремонт крыльца, козырьков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</si>
  <si>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</si>
  <si>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</si>
  <si>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</si>
  <si>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</si>
  <si>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</si>
  <si>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</si>
  <si>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Смена канализационных труб</t>
  </si>
  <si>
    <t>Смена отдельных участков труб</t>
  </si>
  <si>
    <t>Смена и ремонт задвижек</t>
  </si>
  <si>
    <t>Смена электросчетчика, электромонтажные работы</t>
  </si>
  <si>
    <t>Обслуживание и ремонт АППЗ иДУ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</si>
  <si>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</si>
  <si>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</si>
  <si>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</si>
  <si>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</si>
  <si>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</si>
  <si>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</si>
  <si>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</si>
  <si>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</si>
  <si>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</si>
  <si>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</si>
  <si>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</si>
  <si>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</si>
  <si>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</si>
  <si>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</si>
  <si>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</si>
  <si>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</si>
  <si>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</si>
  <si>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</si>
  <si>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</si>
  <si>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</si>
  <si>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</si>
  <si>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</si>
  <si>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</si>
  <si>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</si>
  <si>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</si>
  <si>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Айская 71</t>
  </si>
  <si>
    <t>12</t>
  </si>
  <si>
    <t>Материал стен</t>
  </si>
  <si>
    <t>кирпичный</t>
  </si>
  <si>
    <t>Вид кровли</t>
  </si>
  <si>
    <t>Площадь кровли, кв.м.</t>
  </si>
  <si>
    <t>мягкая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</si>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</sst>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8" fillId="0" borderId="3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1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87"/>
  <sheetViews>
    <sheetView tabSelected="1" zoomScale="115" zoomScaleNormal="115" workbookViewId="0" topLeftCell="A63">
      <selection activeCell="B72" sqref="B72"/>
    </sheetView>
  </sheetViews>
  <sheetFormatPr defaultColWidth="9.140625" defaultRowHeight="12.75"/>
  <cols>
    <col min="1" max="1" width="68.57421875" style="51" customWidth="1"/>
    <col min="2" max="2" width="15.421875" style="5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80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1984</v>
      </c>
    </row>
    <row r="8" spans="1:2" ht="12.75">
      <c r="A8" s="9" t="s">
        <v>6</v>
      </c>
      <c r="B8" s="10">
        <v>3447.2</v>
      </c>
    </row>
    <row r="9" spans="1:2" ht="12.75">
      <c r="A9" s="53" t="s">
        <v>82</v>
      </c>
      <c r="B9" s="54" t="s">
        <v>83</v>
      </c>
    </row>
    <row r="10" spans="1:2" ht="12.75">
      <c r="A10" s="53" t="s">
        <v>84</v>
      </c>
      <c r="B10" s="55" t="s">
        <v>86</v>
      </c>
    </row>
    <row r="11" spans="1:2" ht="12.75">
      <c r="A11" s="53" t="s">
        <v>85</v>
      </c>
      <c r="B11" s="55">
        <v>593</v>
      </c>
    </row>
    <row r="12" spans="1:2" ht="12.75">
      <c r="A12" s="9" t="s">
        <v>7</v>
      </c>
      <c r="B12" s="10" t="s">
        <v>81</v>
      </c>
    </row>
    <row r="13" spans="1:2" ht="12.75">
      <c r="A13" s="9" t="s">
        <v>8</v>
      </c>
      <c r="B13" s="10">
        <v>2</v>
      </c>
    </row>
    <row r="14" spans="1:2" ht="12.75">
      <c r="A14" s="9" t="s">
        <v>9</v>
      </c>
      <c r="B14" s="10">
        <v>1165</v>
      </c>
    </row>
    <row r="15" spans="1:2" ht="12.75" hidden="1">
      <c r="A15" s="9" t="s">
        <v>10</v>
      </c>
      <c r="B15" s="10">
        <v>720</v>
      </c>
    </row>
    <row r="16" spans="1:2" ht="12.75" hidden="1">
      <c r="A16" s="9" t="s">
        <v>11</v>
      </c>
      <c r="B16" s="10">
        <v>1335</v>
      </c>
    </row>
    <row r="17" spans="1:2" ht="12.75" hidden="1">
      <c r="A17" s="9" t="s">
        <v>12</v>
      </c>
      <c r="B17" s="10">
        <v>625</v>
      </c>
    </row>
    <row r="18" spans="1:2" ht="12.75">
      <c r="A18" s="9" t="s">
        <v>13</v>
      </c>
      <c r="B18" s="10">
        <v>77</v>
      </c>
    </row>
    <row r="19" spans="1:2" ht="12.75">
      <c r="A19" s="9" t="s">
        <v>14</v>
      </c>
      <c r="B19" s="11">
        <v>202</v>
      </c>
    </row>
    <row r="20" spans="1:2" ht="12.75">
      <c r="A20" s="9" t="s">
        <v>15</v>
      </c>
      <c r="B20" s="11">
        <v>85</v>
      </c>
    </row>
    <row r="21" spans="1:2" ht="12.75">
      <c r="A21" s="9" t="s">
        <v>16</v>
      </c>
      <c r="B21" s="10" t="s">
        <v>17</v>
      </c>
    </row>
    <row r="22" spans="1:2" ht="13.5">
      <c r="A22" s="12" t="s">
        <v>18</v>
      </c>
      <c r="B22" s="13" t="s">
        <v>19</v>
      </c>
    </row>
    <row r="23" spans="1:2" ht="12.75">
      <c r="A23" s="14" t="s">
        <v>20</v>
      </c>
      <c r="B23" s="13">
        <v>3913</v>
      </c>
    </row>
    <row r="24" spans="1:2" ht="12.75">
      <c r="A24" s="15" t="s">
        <v>21</v>
      </c>
      <c r="B24" s="16">
        <v>636906</v>
      </c>
    </row>
    <row r="25" spans="1:2" ht="12.75">
      <c r="A25" s="15" t="s">
        <v>22</v>
      </c>
      <c r="B25" s="16">
        <v>44256</v>
      </c>
    </row>
    <row r="26" spans="1:2" ht="12.75">
      <c r="A26" s="15" t="s">
        <v>23</v>
      </c>
      <c r="B26" s="16">
        <f>146335.49-146335.49*0.188</f>
        <v>118824.41788</v>
      </c>
    </row>
    <row r="27" spans="1:2" ht="12.75">
      <c r="A27" s="15" t="s">
        <v>24</v>
      </c>
      <c r="B27" s="17">
        <v>775229.41788</v>
      </c>
    </row>
    <row r="28" spans="1:2" ht="12.75">
      <c r="A28" s="14" t="s">
        <v>25</v>
      </c>
      <c r="B28" s="17">
        <f>B23+B24+B25+B26-B27</f>
        <v>28670</v>
      </c>
    </row>
    <row r="29" spans="1:2" ht="12.75">
      <c r="A29" s="18" t="s">
        <v>26</v>
      </c>
      <c r="B29" s="13" t="s">
        <v>19</v>
      </c>
    </row>
    <row r="30" spans="1:2" ht="12.75">
      <c r="A30" s="17" t="s">
        <v>27</v>
      </c>
      <c r="B30" s="17">
        <f>SUM(B31:B39)</f>
        <v>220149.63618930968</v>
      </c>
    </row>
    <row r="31" spans="1:2" ht="12.75">
      <c r="A31" s="19" t="s">
        <v>28</v>
      </c>
      <c r="B31" s="20">
        <v>24413.086633725336</v>
      </c>
    </row>
    <row r="32" spans="1:2" ht="12.75">
      <c r="A32" s="21" t="s">
        <v>29</v>
      </c>
      <c r="B32" s="22">
        <v>2264.270948346082</v>
      </c>
    </row>
    <row r="33" spans="1:2" ht="12.75">
      <c r="A33" s="19" t="s">
        <v>30</v>
      </c>
      <c r="B33" s="20">
        <v>32326.23418022113</v>
      </c>
    </row>
    <row r="34" spans="1:2" ht="12.75">
      <c r="A34" s="19" t="s">
        <v>31</v>
      </c>
      <c r="B34" s="20">
        <v>44292.28026937883</v>
      </c>
    </row>
    <row r="35" spans="1:2" ht="12.75">
      <c r="A35" s="23" t="s">
        <v>32</v>
      </c>
      <c r="B35" s="20">
        <v>67098.55815763828</v>
      </c>
    </row>
    <row r="36" spans="1:2" ht="12.75">
      <c r="A36" s="24" t="s">
        <v>33</v>
      </c>
      <c r="B36" s="20">
        <v>15513.6</v>
      </c>
    </row>
    <row r="37" spans="1:2" ht="12.75">
      <c r="A37" s="23" t="s">
        <v>34</v>
      </c>
      <c r="B37" s="20">
        <v>31484.73</v>
      </c>
    </row>
    <row r="38" spans="1:2" ht="12.75">
      <c r="A38" s="19" t="s">
        <v>35</v>
      </c>
      <c r="B38" s="20">
        <v>2086.7</v>
      </c>
    </row>
    <row r="39" spans="1:2" ht="12.75">
      <c r="A39" s="19" t="s">
        <v>36</v>
      </c>
      <c r="B39" s="22">
        <v>670.1759999999999</v>
      </c>
    </row>
    <row r="40" spans="1:2" ht="12.75">
      <c r="A40" s="25" t="s">
        <v>37</v>
      </c>
      <c r="B40" s="26">
        <f>B47+B42+B41</f>
        <v>10240.227441299096</v>
      </c>
    </row>
    <row r="41" spans="1:2" ht="12.75">
      <c r="A41" s="27" t="s">
        <v>38</v>
      </c>
      <c r="B41" s="20">
        <v>1962.1813867718724</v>
      </c>
    </row>
    <row r="42" spans="1:2" ht="12.75">
      <c r="A42" s="28" t="s">
        <v>39</v>
      </c>
      <c r="B42" s="29">
        <f>SUM(B43:B46)</f>
        <v>6661.864406779661</v>
      </c>
    </row>
    <row r="43" spans="1:2" ht="12.75">
      <c r="A43" s="30" t="s">
        <v>40</v>
      </c>
      <c r="B43" s="20">
        <v>509.3220338983051</v>
      </c>
    </row>
    <row r="44" spans="1:2" ht="12.75">
      <c r="A44" s="30" t="s">
        <v>41</v>
      </c>
      <c r="B44" s="20">
        <v>838.9830508474577</v>
      </c>
    </row>
    <row r="45" spans="1:2" ht="12.75">
      <c r="A45" s="30" t="s">
        <v>42</v>
      </c>
      <c r="B45" s="20">
        <v>4326.271186440678</v>
      </c>
    </row>
    <row r="46" spans="1:2" ht="12.75">
      <c r="A46" s="30" t="s">
        <v>43</v>
      </c>
      <c r="B46" s="20">
        <v>987.2881355932204</v>
      </c>
    </row>
    <row r="47" spans="1:2" ht="12.75">
      <c r="A47" s="31" t="s">
        <v>44</v>
      </c>
      <c r="B47" s="20">
        <v>1616.1816477475616</v>
      </c>
    </row>
    <row r="48" spans="1:2" ht="12.75">
      <c r="A48" s="32" t="s">
        <v>45</v>
      </c>
      <c r="B48" s="17">
        <f>B49+B50+B59+B60</f>
        <v>94856.50648759413</v>
      </c>
    </row>
    <row r="49" spans="1:2" ht="12.75">
      <c r="A49" s="31" t="s">
        <v>46</v>
      </c>
      <c r="B49" s="20">
        <v>6248.955239861197</v>
      </c>
    </row>
    <row r="50" spans="1:2" ht="12.75">
      <c r="A50" s="33" t="s">
        <v>39</v>
      </c>
      <c r="B50" s="20">
        <f>SUM(B51:B58)</f>
        <v>65988.1713559322</v>
      </c>
    </row>
    <row r="51" spans="1:2" ht="12.75">
      <c r="A51" s="34" t="s">
        <v>47</v>
      </c>
      <c r="B51" s="20">
        <v>10372.033898305086</v>
      </c>
    </row>
    <row r="52" spans="1:2" ht="12.75">
      <c r="A52" s="34" t="s">
        <v>48</v>
      </c>
      <c r="B52" s="20">
        <v>1397.457627118644</v>
      </c>
    </row>
    <row r="53" spans="1:2" ht="12.75">
      <c r="A53" s="34" t="s">
        <v>49</v>
      </c>
      <c r="B53" s="20">
        <v>964.406779661017</v>
      </c>
    </row>
    <row r="54" spans="1:2" ht="12.75">
      <c r="A54" s="34" t="s">
        <v>50</v>
      </c>
      <c r="B54" s="20">
        <v>2866.949152542373</v>
      </c>
    </row>
    <row r="55" spans="1:2" ht="12.75">
      <c r="A55" s="34" t="s">
        <v>51</v>
      </c>
      <c r="B55" s="20">
        <v>4631.35593220339</v>
      </c>
    </row>
    <row r="56" spans="1:2" ht="12.75">
      <c r="A56" s="34" t="s">
        <v>52</v>
      </c>
      <c r="B56" s="20">
        <v>9918.644067796611</v>
      </c>
    </row>
    <row r="57" spans="1:2" ht="12.75">
      <c r="A57" s="34" t="s">
        <v>53</v>
      </c>
      <c r="B57" s="20">
        <v>4622.033898305085</v>
      </c>
    </row>
    <row r="58" spans="1:2" ht="12.75">
      <c r="A58" s="34" t="s">
        <v>54</v>
      </c>
      <c r="B58" s="20">
        <v>31215.29</v>
      </c>
    </row>
    <row r="59" spans="1:2" ht="12.75">
      <c r="A59" s="33" t="s">
        <v>44</v>
      </c>
      <c r="B59" s="20">
        <v>15214.794291800752</v>
      </c>
    </row>
    <row r="60" spans="1:2" ht="12.75">
      <c r="A60" s="35" t="s">
        <v>55</v>
      </c>
      <c r="B60" s="20">
        <v>7404.5855999999985</v>
      </c>
    </row>
    <row r="61" spans="1:2" ht="12.75">
      <c r="A61" s="36" t="s">
        <v>56</v>
      </c>
      <c r="B61" s="17">
        <f>SUM(B62:B64)</f>
        <v>2527.9661016949153</v>
      </c>
    </row>
    <row r="62" spans="1:2" ht="12.75">
      <c r="A62" s="34" t="s">
        <v>57</v>
      </c>
      <c r="B62" s="20">
        <v>1027.9661016949153</v>
      </c>
    </row>
    <row r="63" spans="1:2" ht="12.75">
      <c r="A63" s="34" t="s">
        <v>58</v>
      </c>
      <c r="B63" s="20">
        <v>1310.1694915254238</v>
      </c>
    </row>
    <row r="64" spans="1:2" ht="12.75">
      <c r="A64" s="34" t="s">
        <v>59</v>
      </c>
      <c r="B64" s="20">
        <v>189.83050847457628</v>
      </c>
    </row>
    <row r="65" spans="1:2" ht="12.75">
      <c r="A65" s="56" t="s">
        <v>87</v>
      </c>
      <c r="B65" s="17">
        <v>67828.92</v>
      </c>
    </row>
    <row r="66" spans="1:2" ht="12.75">
      <c r="A66" s="38" t="s">
        <v>60</v>
      </c>
      <c r="B66" s="17">
        <v>55268.03066961118</v>
      </c>
    </row>
    <row r="67" spans="1:2" ht="12.75">
      <c r="A67" s="39" t="s">
        <v>61</v>
      </c>
      <c r="B67" s="17">
        <v>3562.3555932203394</v>
      </c>
    </row>
    <row r="68" spans="1:2" ht="12.75">
      <c r="A68" s="37" t="s">
        <v>62</v>
      </c>
      <c r="B68" s="16">
        <v>13925.571864406782</v>
      </c>
    </row>
    <row r="69" spans="1:2" ht="12.75">
      <c r="A69" s="37" t="s">
        <v>63</v>
      </c>
      <c r="B69" s="40">
        <v>44205.594406779666</v>
      </c>
    </row>
    <row r="70" spans="1:2" ht="12.75">
      <c r="A70" s="37" t="s">
        <v>64</v>
      </c>
      <c r="B70" s="17">
        <f>B69+B68+B67+B66+B65+B48+B40+B30+B61</f>
        <v>512564.8087539158</v>
      </c>
    </row>
    <row r="71" spans="1:2" ht="12.75">
      <c r="A71" s="34" t="s">
        <v>65</v>
      </c>
      <c r="B71" s="20">
        <v>10494</v>
      </c>
    </row>
    <row r="72" spans="1:2" ht="12.75">
      <c r="A72" s="37" t="s">
        <v>66</v>
      </c>
      <c r="B72" s="17">
        <f>B70+B71</f>
        <v>523058.8087539158</v>
      </c>
    </row>
    <row r="73" spans="1:2" ht="12.75">
      <c r="A73" s="34" t="s">
        <v>67</v>
      </c>
      <c r="B73" s="20">
        <f>B72*0.18</f>
        <v>94150.58557570484</v>
      </c>
    </row>
    <row r="74" spans="1:2" ht="12.75">
      <c r="A74" s="41" t="s">
        <v>68</v>
      </c>
      <c r="B74" s="17">
        <f>B72+B73</f>
        <v>617209.3943296206</v>
      </c>
    </row>
    <row r="75" spans="1:2" ht="12.75">
      <c r="A75" s="42" t="s">
        <v>69</v>
      </c>
      <c r="B75" s="13">
        <v>-148576</v>
      </c>
    </row>
    <row r="76" spans="1:2" ht="12.75">
      <c r="A76" s="42" t="s">
        <v>70</v>
      </c>
      <c r="B76" s="43">
        <f>B27-B74+B75</f>
        <v>9444.023550379323</v>
      </c>
    </row>
    <row r="77" spans="1:2" ht="12.75">
      <c r="A77" s="44"/>
      <c r="B77" s="45"/>
    </row>
    <row r="78" spans="1:2" ht="12.75">
      <c r="A78" s="44"/>
      <c r="B78" s="45"/>
    </row>
    <row r="79" spans="1:2" ht="12.75">
      <c r="A79" s="46" t="s">
        <v>71</v>
      </c>
      <c r="B79" s="2"/>
    </row>
    <row r="80" spans="1:2" ht="12.75">
      <c r="A80" s="47" t="s">
        <v>72</v>
      </c>
      <c r="B80" s="47" t="s">
        <v>73</v>
      </c>
    </row>
    <row r="81" spans="1:2" ht="12.75">
      <c r="A81" s="48" t="s">
        <v>74</v>
      </c>
      <c r="B81" s="47"/>
    </row>
    <row r="82" spans="1:2" ht="12.75">
      <c r="A82" s="47" t="s">
        <v>75</v>
      </c>
      <c r="B82" s="47" t="s">
        <v>76</v>
      </c>
    </row>
    <row r="83" spans="1:2" ht="12.75">
      <c r="A83" s="48" t="s">
        <v>77</v>
      </c>
      <c r="B83" s="2"/>
    </row>
    <row r="84" spans="1:2" ht="12.75">
      <c r="A84" s="47" t="s">
        <v>78</v>
      </c>
      <c r="B84" s="2"/>
    </row>
    <row r="85" spans="1:2" ht="12.75">
      <c r="A85" s="49" t="s">
        <v>79</v>
      </c>
      <c r="B85" s="2"/>
    </row>
    <row r="86" spans="1:2" ht="12.75">
      <c r="A86" s="50" t="s">
        <v>78</v>
      </c>
      <c r="B86" s="2"/>
    </row>
    <row r="87" spans="1:2" ht="12.75">
      <c r="A87" s="50"/>
      <c r="B8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2011-04-19T16:53:48Z</dcterms:created>
  <dcterms:modified xsi:type="dcterms:W3CDTF">2011-05-04T06:04:18Z</dcterms:modified>
  <cp:category/>
  <cp:version/>
  <cp:contentType/>
  <cp:contentStatus/>
</cp:coreProperties>
</file>