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<sst xmlns="http://schemas.openxmlformats.org/spreadsheetml/2006/main" count="123" uniqueCount="116">
  <si>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</si>
  <si>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</si>
  <si>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</si>
  <si>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</si>
  <si>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</si>
  <si>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</si>
  <si>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</si>
  <si>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</si>
  <si>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</si>
  <si>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</si>
  <si>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</si>
  <si>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</si>
  <si>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</si>
  <si>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</si>
  <si>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</si>
  <si>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</si>
  <si>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</si>
  <si>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</si>
  <si>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</si>
  <si>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</si>
  <si>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</si>
  <si>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</si>
  <si>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</si>
  <si>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</si>
  <si>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</si>
  <si>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</si>
  <si>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</si>
  <si>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</si>
  <si>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</si>
  <si>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</si>
  <si>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</si>
  <si>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</si>
  <si>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</si>
  <si>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</si>
  <si>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</si>
  <si>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</si>
  <si>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</si>
  <si>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</si>
  <si>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</si>
  <si>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</si>
  <si>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</si>
  <si>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</si>
  <si>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</si>
  <si>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</si>
  <si>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</si>
  <si>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</si>
  <si>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</si>
  <si>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</si>
  <si>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</si>
  <si>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</si>
  <si>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</si>
  <si>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</si>
  <si>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</si>
  <si>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</si>
  <si>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</si>
  <si>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</si>
  <si>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</si>
  <si>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</si>
  <si>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</si>
  <si>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</si>
  <si>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</si>
  <si>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</si>
  <si>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</si>
  <si>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</si>
  <si>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</si>
  <si>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</si>
  <si>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</si>
  <si>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</si>
  <si>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</si>
  <si>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</si>
  <si>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</si>
  <si>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</si>
  <si>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</si>
  <si>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</si>
  <si>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</si>
  <si>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</si>
  <si>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</si>
  <si>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</si>
  <si>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</si>
  <si>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</si>
  <si>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</si>
  <si>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</si>
  <si>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</si>
  <si>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</si>
  <si>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</si>
  <si>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</si>
  <si>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</si>
  <si>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</si>
  <si>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</si>
  <si>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</si>
  <si>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</si>
  <si>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</si>
  <si>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</si>
  <si>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</si>
  <si>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</si>
  <si>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</si>
  <si>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</si>
  <si>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</si>
  <si>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</si>
  <si>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</si>
  <si>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</si>
  <si>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</si>
  <si>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</si>
  <si>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</si>
  <si>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</si>
  <si>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</si>
  <si>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</si>
  <si>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101/2</t>
  </si>
  <si>
    <t>5</t>
  </si>
  <si>
    <t>хвс,гвс,цо</t>
  </si>
  <si>
    <t>Справочно : Создан резервный фонд для выполнения работ по текущему ремонту в 2011 году</t>
  </si>
  <si>
    <t>Материал стен</t>
  </si>
  <si>
    <t>ж/б</t>
  </si>
  <si>
    <t>Вид кровли</t>
  </si>
  <si>
    <t>Площадь кровли, кв.м.</t>
  </si>
  <si>
    <t>шиферная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</si>
</sst>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workbookViewId="0" topLeftCell="A72">
      <selection activeCell="B102" sqref="B102"/>
    </sheetView>
  </sheetViews>
  <sheetFormatPr defaultColWidth="9.140625" defaultRowHeight="12.75"/>
  <cols>
    <col min="1" max="1" width="68.57421875" style="57" customWidth="1"/>
    <col min="2" max="2" width="14.5742187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1972</v>
      </c>
    </row>
    <row r="8" spans="1:2" ht="12.75">
      <c r="A8" s="9" t="s">
        <v>6</v>
      </c>
      <c r="B8" s="10">
        <v>2577</v>
      </c>
    </row>
    <row r="9" spans="1:2" ht="12.75">
      <c r="A9" s="60" t="s">
        <v>111</v>
      </c>
      <c r="B9" s="61" t="s">
        <v>112</v>
      </c>
    </row>
    <row r="10" spans="1:2" ht="12.75">
      <c r="A10" s="60" t="s">
        <v>113</v>
      </c>
      <c r="B10" s="61" t="s">
        <v>115</v>
      </c>
    </row>
    <row r="11" spans="1:2" ht="12.75">
      <c r="A11" s="60" t="s">
        <v>114</v>
      </c>
      <c r="B11" s="61">
        <v>840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1242.4</v>
      </c>
    </row>
    <row r="15" spans="1:2" ht="12.75" hidden="1">
      <c r="A15" s="9" t="s">
        <v>10</v>
      </c>
      <c r="B15" s="10">
        <v>502</v>
      </c>
    </row>
    <row r="16" spans="1:2" ht="12.75" hidden="1">
      <c r="A16" s="9" t="s">
        <v>11</v>
      </c>
      <c r="B16" s="10">
        <v>2221.2</v>
      </c>
    </row>
    <row r="17" spans="1:2" ht="12.75" hidden="1">
      <c r="A17" s="9" t="s">
        <v>12</v>
      </c>
      <c r="B17" s="10">
        <v>223</v>
      </c>
    </row>
    <row r="18" spans="1:2" ht="12.75">
      <c r="A18" s="9" t="s">
        <v>13</v>
      </c>
      <c r="B18" s="10">
        <v>60</v>
      </c>
    </row>
    <row r="19" spans="1:2" ht="12.75">
      <c r="A19" s="9" t="s">
        <v>14</v>
      </c>
      <c r="B19" s="11">
        <v>145</v>
      </c>
    </row>
    <row r="20" spans="1:2" ht="12.75">
      <c r="A20" s="9" t="s">
        <v>15</v>
      </c>
      <c r="B20" s="11">
        <v>63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14692</v>
      </c>
    </row>
    <row r="24" spans="1:2" ht="12.75">
      <c r="A24" s="15" t="s">
        <v>20</v>
      </c>
      <c r="B24" s="16">
        <v>320114</v>
      </c>
    </row>
    <row r="25" spans="1:2" ht="12.75">
      <c r="A25" s="15" t="s">
        <v>21</v>
      </c>
      <c r="B25" s="16"/>
    </row>
    <row r="26" spans="1:2" ht="12.75">
      <c r="A26" s="15" t="s">
        <v>22</v>
      </c>
      <c r="B26" s="16"/>
    </row>
    <row r="27" spans="1:2" ht="12.75">
      <c r="A27" s="15" t="s">
        <v>23</v>
      </c>
      <c r="B27" s="17">
        <v>320805</v>
      </c>
    </row>
    <row r="28" spans="1:2" ht="12.75">
      <c r="A28" s="14" t="s">
        <v>24</v>
      </c>
      <c r="B28" s="17">
        <f>B23+B24+B25+B26-B27</f>
        <v>14001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83809.47444116036</v>
      </c>
    </row>
    <row r="31" spans="1:2" ht="12.75">
      <c r="A31" s="19" t="s">
        <v>27</v>
      </c>
      <c r="B31" s="20">
        <v>29940.293269357437</v>
      </c>
    </row>
    <row r="32" spans="1:2" ht="12.75">
      <c r="A32" s="21" t="s">
        <v>28</v>
      </c>
      <c r="B32" s="22">
        <v>2776.9096653724882</v>
      </c>
    </row>
    <row r="33" spans="1:2" ht="12.75" hidden="1">
      <c r="A33" s="19" t="s">
        <v>29</v>
      </c>
      <c r="B33" s="20"/>
    </row>
    <row r="34" spans="1:2" ht="12.75">
      <c r="A34" s="19" t="s">
        <v>30</v>
      </c>
      <c r="B34" s="20">
        <v>14003.088506430451</v>
      </c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11136</v>
      </c>
    </row>
    <row r="37" spans="1:2" ht="12.75">
      <c r="A37" s="23" t="s">
        <v>33</v>
      </c>
      <c r="B37" s="20">
        <v>22600.425</v>
      </c>
    </row>
    <row r="38" spans="1:2" ht="12.75">
      <c r="A38" s="19" t="s">
        <v>34</v>
      </c>
      <c r="B38" s="20">
        <v>1626</v>
      </c>
    </row>
    <row r="39" spans="1:2" ht="12.75" hidden="1">
      <c r="A39" s="19" t="s">
        <v>35</v>
      </c>
      <c r="B39" s="25"/>
    </row>
    <row r="40" spans="1:2" ht="12.75">
      <c r="A40" s="19" t="s">
        <v>36</v>
      </c>
      <c r="B40" s="22">
        <v>339.15</v>
      </c>
    </row>
    <row r="41" spans="1:2" ht="12.75">
      <c r="A41" s="19" t="s">
        <v>37</v>
      </c>
      <c r="B41" s="22">
        <v>1387.608</v>
      </c>
    </row>
    <row r="42" spans="1:2" ht="12.75">
      <c r="A42" s="17" t="s">
        <v>38</v>
      </c>
      <c r="B42" s="16">
        <f>SUM(B43:B47)</f>
        <v>57977.1186440678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>
      <c r="A47" s="28" t="s">
        <v>43</v>
      </c>
      <c r="B47" s="27">
        <v>57977.1186440678</v>
      </c>
    </row>
    <row r="48" spans="1:2" ht="12.75">
      <c r="A48" s="29" t="s">
        <v>44</v>
      </c>
      <c r="B48" s="30">
        <f>B63+B50+B49</f>
        <v>19699.653001018967</v>
      </c>
    </row>
    <row r="49" spans="1:2" ht="12.75">
      <c r="A49" s="31" t="s">
        <v>45</v>
      </c>
      <c r="B49" s="20">
        <v>1417.362612553598</v>
      </c>
    </row>
    <row r="50" spans="1:2" ht="12.75">
      <c r="A50" s="32" t="s">
        <v>46</v>
      </c>
      <c r="B50" s="33">
        <f>SUM(B51:B62)</f>
        <v>16827.1186440678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12022.033898305086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4805.084745762712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 hidden="1">
      <c r="A59" s="34" t="s">
        <v>52</v>
      </c>
      <c r="B59" s="20">
        <v>0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 hidden="1">
      <c r="A62" s="35" t="s">
        <v>55</v>
      </c>
      <c r="B62" s="27"/>
    </row>
    <row r="63" spans="1:2" ht="12.75">
      <c r="A63" s="36" t="s">
        <v>56</v>
      </c>
      <c r="B63" s="20">
        <v>1455.1717443975695</v>
      </c>
    </row>
    <row r="64" spans="1:2" ht="12.75">
      <c r="A64" s="37" t="s">
        <v>57</v>
      </c>
      <c r="B64" s="17">
        <f>B65+B66+B81+B82</f>
        <v>42547.13067150442</v>
      </c>
    </row>
    <row r="65" spans="1:2" ht="12.75">
      <c r="A65" s="36" t="s">
        <v>58</v>
      </c>
      <c r="B65" s="20">
        <v>7077.221890801458</v>
      </c>
    </row>
    <row r="66" spans="1:2" ht="12.75">
      <c r="A66" s="38" t="s">
        <v>46</v>
      </c>
      <c r="B66" s="20">
        <f>SUM(B67:B80)</f>
        <v>17919.49152542373</v>
      </c>
    </row>
    <row r="67" spans="1:2" ht="12.75">
      <c r="A67" s="39" t="s">
        <v>59</v>
      </c>
      <c r="B67" s="20">
        <v>3442.3728813559323</v>
      </c>
    </row>
    <row r="68" spans="1:2" ht="12.75">
      <c r="A68" s="39" t="s">
        <v>60</v>
      </c>
      <c r="B68" s="20">
        <v>5811.016949152543</v>
      </c>
    </row>
    <row r="69" spans="1:2" ht="12.75">
      <c r="A69" s="39" t="s">
        <v>61</v>
      </c>
      <c r="B69" s="20">
        <v>455.93220338983053</v>
      </c>
    </row>
    <row r="70" spans="1:2" ht="12.75">
      <c r="A70" s="39" t="s">
        <v>62</v>
      </c>
      <c r="B70" s="20">
        <v>7220.338983050848</v>
      </c>
    </row>
    <row r="71" spans="1:2" ht="12.75" hidden="1">
      <c r="A71" s="39" t="s">
        <v>63</v>
      </c>
      <c r="B71" s="20">
        <v>0</v>
      </c>
    </row>
    <row r="72" spans="1:2" ht="12.75">
      <c r="A72" s="39" t="s">
        <v>64</v>
      </c>
      <c r="B72" s="20">
        <v>989.8305084745763</v>
      </c>
    </row>
    <row r="73" spans="1:2" ht="12.75" hidden="1">
      <c r="A73" s="39" t="s">
        <v>65</v>
      </c>
      <c r="B73" s="20">
        <v>0</v>
      </c>
    </row>
    <row r="74" spans="1:2" ht="12.75" hidden="1">
      <c r="A74" s="39" t="s">
        <v>66</v>
      </c>
      <c r="B74" s="20">
        <v>0</v>
      </c>
    </row>
    <row r="75" spans="1:2" ht="12.75" hidden="1">
      <c r="A75" s="39" t="s">
        <v>67</v>
      </c>
      <c r="B75" s="20">
        <v>0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12015.021255279229</v>
      </c>
    </row>
    <row r="82" spans="1:2" ht="12.75">
      <c r="A82" s="40" t="s">
        <v>73</v>
      </c>
      <c r="B82" s="20">
        <v>5535.396</v>
      </c>
    </row>
    <row r="83" spans="1:2" ht="12.75">
      <c r="A83" s="41" t="s">
        <v>74</v>
      </c>
      <c r="B83" s="17">
        <f>SUM(B84:B88)</f>
        <v>2268.6440677966107</v>
      </c>
    </row>
    <row r="84" spans="1:2" ht="12.75">
      <c r="A84" s="39" t="s">
        <v>75</v>
      </c>
      <c r="B84" s="20">
        <v>206.77966101694918</v>
      </c>
    </row>
    <row r="85" spans="1:2" ht="12.75">
      <c r="A85" s="39" t="s">
        <v>76</v>
      </c>
      <c r="B85" s="20">
        <v>1874.5762711864409</v>
      </c>
    </row>
    <row r="86" spans="1:2" ht="12.75">
      <c r="A86" s="39" t="s">
        <v>77</v>
      </c>
      <c r="B86" s="20">
        <v>187.28813559322035</v>
      </c>
    </row>
    <row r="87" spans="1:2" ht="12.75" hidden="1">
      <c r="A87" s="39" t="s">
        <v>78</v>
      </c>
      <c r="B87" s="20">
        <v>0</v>
      </c>
    </row>
    <row r="88" spans="1:2" ht="12.75" hidden="1">
      <c r="A88" s="39" t="s">
        <v>79</v>
      </c>
      <c r="B88" s="20">
        <v>0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41316.34806091553</v>
      </c>
    </row>
    <row r="97" spans="1:2" ht="12.75">
      <c r="A97" s="45" t="s">
        <v>88</v>
      </c>
      <c r="B97" s="17">
        <v>1790.4681355932205</v>
      </c>
    </row>
    <row r="98" spans="1:2" ht="12.75">
      <c r="A98" s="42" t="s">
        <v>89</v>
      </c>
      <c r="B98" s="16">
        <v>6999.102711864408</v>
      </c>
    </row>
    <row r="99" spans="1:2" ht="12.75">
      <c r="A99" s="42" t="s">
        <v>90</v>
      </c>
      <c r="B99" s="46">
        <v>22218.081864406784</v>
      </c>
    </row>
    <row r="100" spans="1:2" ht="12.75">
      <c r="A100" s="42" t="s">
        <v>91</v>
      </c>
      <c r="B100" s="17">
        <f>B99+B98+B97+B96+B95+B94+B93+B92+B91+B89+B90+B64+B48+B42+B30+B83</f>
        <v>278626.0215983281</v>
      </c>
    </row>
    <row r="101" spans="1:2" ht="12.75">
      <c r="A101" s="39" t="s">
        <v>92</v>
      </c>
      <c r="B101" s="20">
        <v>7845</v>
      </c>
    </row>
    <row r="102" spans="1:2" ht="12.75">
      <c r="A102" s="42" t="s">
        <v>93</v>
      </c>
      <c r="B102" s="17">
        <f>B100+B101</f>
        <v>286471.0215983281</v>
      </c>
    </row>
    <row r="103" spans="1:2" ht="12.75">
      <c r="A103" s="39" t="s">
        <v>94</v>
      </c>
      <c r="B103" s="20">
        <f>B102*0.18</f>
        <v>51564.78388769905</v>
      </c>
    </row>
    <row r="104" spans="1:2" ht="12.75">
      <c r="A104" s="47" t="s">
        <v>95</v>
      </c>
      <c r="B104" s="17">
        <f>B102+B103</f>
        <v>338035.80548602715</v>
      </c>
    </row>
    <row r="105" spans="1:2" ht="12.75">
      <c r="A105" s="48" t="s">
        <v>96</v>
      </c>
      <c r="B105" s="13">
        <v>66850</v>
      </c>
    </row>
    <row r="106" spans="1:2" ht="12.75">
      <c r="A106" s="48" t="s">
        <v>97</v>
      </c>
      <c r="B106" s="49">
        <f>B27-B104+B105</f>
        <v>49619.19451397285</v>
      </c>
    </row>
    <row r="107" spans="1:2" ht="12.75">
      <c r="A107" s="50" t="s">
        <v>110</v>
      </c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2011-04-19T16:52:50Z</dcterms:created>
  <dcterms:modified xsi:type="dcterms:W3CDTF">2011-05-04T06:00:22Z</dcterms:modified>
  <cp:category/>
  <cp:version/>
  <cp:contentType/>
  <cp:contentStatus/>
</cp:coreProperties>
</file>