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<sst xmlns="http://schemas.openxmlformats.org/spreadsheetml/2006/main" count="110" uniqueCount="109">
  <si>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</si>
  <si>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</si>
  <si>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</si>
  <si>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</si>
  <si>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</si>
  <si>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</si>
  <si>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</si>
  <si>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</si>
  <si>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</si>
  <si>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</si>
  <si>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</si>
  <si>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</si>
  <si>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</si>
  <si>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</si>
  <si>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</si>
  <si>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</si>
  <si>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</si>
  <si>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</si>
  <si>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</si>
  <si>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</si>
  <si>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</si>
  <si>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</si>
  <si>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</si>
  <si>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</si>
  <si>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</si>
  <si>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</si>
  <si>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</si>
  <si>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</si>
  <si>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</si>
  <si>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</si>
  <si>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</si>
  <si>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</si>
  <si>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</si>
  <si>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</si>
  <si>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</si>
  <si>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</si>
  <si>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</si>
  <si>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</si>
  <si>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</si>
  <si>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</si>
  <si>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</si>
  <si>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</si>
  <si>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</si>
  <si>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</si>
  <si>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</si>
  <si>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</si>
  <si>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</si>
  <si>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</si>
  <si>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</si>
  <si>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</si>
  <si>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</si>
  <si>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</si>
  <si>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</si>
  <si>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</si>
  <si>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</si>
  <si>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</si>
  <si>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</si>
  <si>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</si>
  <si>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</si>
  <si>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</si>
  <si>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</si>
  <si>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</si>
  <si>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</si>
  <si>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</si>
  <si>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</si>
  <si>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</si>
  <si>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</si>
  <si>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</si>
  <si>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</si>
  <si>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</si>
  <si>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</si>
  <si>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</si>
  <si>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</si>
  <si>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</si>
  <si>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</si>
  <si>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</si>
  <si>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</si>
  <si>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</si>
  <si>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</si>
  <si>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</si>
  <si>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</si>
  <si>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</si>
  <si>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</si>
  <si>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</si>
  <si>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</si>
  <si>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</si>
  <si>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</si>
  <si>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</si>
  <si>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</si>
  <si>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</si>
  <si>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</si>
  <si>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</si>
  <si>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</si>
  <si>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</si>
  <si>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</si>
  <si>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</si>
  <si>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</si>
  <si>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</si>
  <si>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</si>
  <si>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</si>
  <si>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</si>
  <si>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</si>
  <si>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</si>
  <si>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</si>
  <si>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</si>
  <si>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</si>
  <si>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</si>
  <si>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кирпичн.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</si>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</sst>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8">
        <row r="6">
          <cell r="N6" t="str">
            <v>50 лет Октября,11</v>
          </cell>
        </row>
        <row r="8">
          <cell r="N8">
            <v>1964</v>
          </cell>
        </row>
        <row r="9">
          <cell r="N9">
            <v>2986.6000000000004</v>
          </cell>
        </row>
        <row r="12">
          <cell r="N12">
            <v>1978.3000000000002</v>
          </cell>
        </row>
        <row r="13">
          <cell r="N13">
            <v>5</v>
          </cell>
        </row>
        <row r="15">
          <cell r="N15">
            <v>973</v>
          </cell>
        </row>
        <row r="20">
          <cell r="N20">
            <v>2087.2</v>
          </cell>
        </row>
        <row r="21">
          <cell r="N21">
            <v>2210.4</v>
          </cell>
        </row>
        <row r="22">
          <cell r="N22">
            <v>264</v>
          </cell>
        </row>
        <row r="23">
          <cell r="N23">
            <v>76</v>
          </cell>
        </row>
        <row r="24">
          <cell r="N24">
            <v>125</v>
          </cell>
        </row>
        <row r="28">
          <cell r="N28">
            <v>333</v>
          </cell>
        </row>
        <row r="29">
          <cell r="N29" t="str">
            <v>ХВС, ЦО</v>
          </cell>
        </row>
        <row r="31">
          <cell r="N31">
            <v>5397.969999999972</v>
          </cell>
        </row>
        <row r="32">
          <cell r="N32">
            <v>350944.2</v>
          </cell>
        </row>
        <row r="35">
          <cell r="N35">
            <v>17880.63</v>
          </cell>
        </row>
        <row r="39">
          <cell r="N39">
            <v>362591.95</v>
          </cell>
        </row>
        <row r="43">
          <cell r="N43">
            <v>70376.44127159908</v>
          </cell>
        </row>
        <row r="48">
          <cell r="N48">
            <v>5673.681887909515</v>
          </cell>
        </row>
        <row r="49">
          <cell r="N49">
            <v>0</v>
          </cell>
        </row>
        <row r="54">
          <cell r="N54">
            <v>0</v>
          </cell>
        </row>
        <row r="59">
          <cell r="N59">
            <v>8477.200230071492</v>
          </cell>
        </row>
        <row r="67">
          <cell r="N67">
            <v>9600</v>
          </cell>
        </row>
        <row r="70">
          <cell r="N70">
            <v>19483.125</v>
          </cell>
        </row>
        <row r="74">
          <cell r="N74">
            <v>2086.7</v>
          </cell>
        </row>
        <row r="75">
          <cell r="N75">
            <v>12230.8</v>
          </cell>
        </row>
        <row r="78">
          <cell r="N78">
            <v>94148.82203389831</v>
          </cell>
        </row>
        <row r="79">
          <cell r="N79">
            <v>0</v>
          </cell>
        </row>
        <row r="80">
          <cell r="N80">
            <v>41283.77118644068</v>
          </cell>
        </row>
        <row r="81">
          <cell r="N81">
            <v>0</v>
          </cell>
        </row>
        <row r="83">
          <cell r="N83">
            <v>1511.073302896388</v>
          </cell>
        </row>
        <row r="87">
          <cell r="N87">
            <v>34341.676906007124</v>
          </cell>
        </row>
        <row r="88">
          <cell r="N88">
            <v>2834.0497873630584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1107.2457627118645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30400.381355932204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3553.4182194433665</v>
          </cell>
        </row>
        <row r="110">
          <cell r="N110">
            <v>5309.25157236213</v>
          </cell>
        </row>
        <row r="114">
          <cell r="N114">
            <v>46937.627118644064</v>
          </cell>
        </row>
        <row r="115">
          <cell r="N115">
            <v>6266.762711864408</v>
          </cell>
        </row>
        <row r="116">
          <cell r="N116">
            <v>18930.745762711864</v>
          </cell>
        </row>
        <row r="117">
          <cell r="N117">
            <v>1450.9322033898304</v>
          </cell>
        </row>
        <row r="119">
          <cell r="N119">
            <v>18835.262711864405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1039.5847457627117</v>
          </cell>
        </row>
        <row r="124">
          <cell r="N124">
            <v>414.3389830508475</v>
          </cell>
        </row>
        <row r="125">
          <cell r="N125">
            <v>0</v>
          </cell>
        </row>
        <row r="129">
          <cell r="N129">
            <v>10660.268613354978</v>
          </cell>
        </row>
        <row r="133">
          <cell r="N133">
            <v>6415.2168</v>
          </cell>
        </row>
        <row r="134">
          <cell r="N134">
            <v>12626.220338983052</v>
          </cell>
        </row>
        <row r="138">
          <cell r="N138">
            <v>3007.491525423729</v>
          </cell>
        </row>
        <row r="140">
          <cell r="N140">
            <v>0</v>
          </cell>
        </row>
        <row r="147">
          <cell r="N147">
            <v>0</v>
          </cell>
        </row>
        <row r="148">
          <cell r="N148">
            <v>13946.201452133748</v>
          </cell>
        </row>
        <row r="149">
          <cell r="N149">
            <v>1962.908237288136</v>
          </cell>
        </row>
        <row r="150">
          <cell r="N150">
            <v>7673.186745762713</v>
          </cell>
        </row>
        <row r="151">
          <cell r="N151">
            <v>24357.906762711867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11"/>
  <sheetViews>
    <sheetView tabSelected="1" workbookViewId="0" topLeftCell="A1">
      <selection activeCell="B12" sqref="B12:B14"/>
    </sheetView>
  </sheetViews>
  <sheetFormatPr defaultColWidth="9.140625" defaultRowHeight="12.75"/>
  <cols>
    <col min="1" max="1" width="69.28125" style="0" customWidth="1"/>
    <col min="2" max="2" width="18.28125" style="2" customWidth="1"/>
  </cols>
  <sheetData>
    <row r="3" spans="1:2" ht="12.75">
      <c r="A3" s="13" t="s">
        <v>0</v>
      </c>
      <c r="B3"/>
    </row>
    <row r="4" spans="1:2" ht="12.75">
      <c r="A4" s="13" t="s">
        <v>83</v>
      </c>
      <c r="B4"/>
    </row>
    <row r="5" spans="1:2" ht="12.75">
      <c r="A5" s="13" t="s">
        <v>49</v>
      </c>
      <c r="B5"/>
    </row>
    <row r="6" spans="1:2" ht="12.75">
      <c r="A6" s="13"/>
      <c r="B6" s="13"/>
    </row>
    <row r="7" spans="1:2" ht="12.75">
      <c r="A7" s="3" t="s">
        <v>85</v>
      </c>
      <c r="B7" s="14" t="str">
        <f>'[1]2 (8)'!N6</f>
        <v>50 лет Октября,11</v>
      </c>
    </row>
    <row r="8" ht="12.75">
      <c r="A8" s="3" t="s">
        <v>1</v>
      </c>
    </row>
    <row r="9" spans="1:2" ht="12.75">
      <c r="A9" t="s">
        <v>2</v>
      </c>
      <c r="B9" s="2">
        <f>'[1]2 (8)'!N8</f>
        <v>1964</v>
      </c>
    </row>
    <row r="10" spans="1:2" ht="12.75">
      <c r="A10" t="s">
        <v>3</v>
      </c>
      <c r="B10" s="2">
        <f>'[1]2 (8)'!N9</f>
        <v>2986.6000000000004</v>
      </c>
    </row>
    <row r="11" spans="1:2" ht="12.75" hidden="1">
      <c r="A11" t="s">
        <v>4</v>
      </c>
      <c r="B11" s="2">
        <f>'[1]2 (8)'!N12</f>
        <v>1978.3000000000002</v>
      </c>
    </row>
    <row r="12" spans="1:2" ht="12.75" customHeight="1">
      <c r="A12" s="38" t="s">
        <v>105</v>
      </c>
      <c r="B12" s="40" t="s">
        <v>107</v>
      </c>
    </row>
    <row r="13" spans="1:2" ht="12.75" customHeight="1">
      <c r="A13" s="38" t="s">
        <v>106</v>
      </c>
      <c r="B13" s="39" t="s">
        <v>108</v>
      </c>
    </row>
    <row r="14" spans="1:2" ht="12.75">
      <c r="A14" s="38" t="s">
        <v>7</v>
      </c>
      <c r="B14" s="39">
        <v>973</v>
      </c>
    </row>
    <row r="15" spans="1:2" ht="12.75">
      <c r="A15" t="s">
        <v>5</v>
      </c>
      <c r="B15" s="2">
        <f>'[1]2 (8)'!N13</f>
        <v>5</v>
      </c>
    </row>
    <row r="16" spans="1:2" ht="12.75">
      <c r="A16" t="s">
        <v>6</v>
      </c>
      <c r="B16" s="2">
        <f>'[1]2 (8)'!N14</f>
        <v>0</v>
      </c>
    </row>
    <row r="17" spans="1:2" ht="12.75" hidden="1">
      <c r="A17" t="s">
        <v>7</v>
      </c>
      <c r="B17" s="2">
        <f>'[1]2 (8)'!N15</f>
        <v>973</v>
      </c>
    </row>
    <row r="18" spans="1:2" ht="12.75" hidden="1">
      <c r="A18" t="s">
        <v>8</v>
      </c>
      <c r="B18" s="2">
        <f>'[1]2 (8)'!N16</f>
        <v>0</v>
      </c>
    </row>
    <row r="19" spans="1:2" ht="12.75">
      <c r="A19" t="s">
        <v>86</v>
      </c>
      <c r="B19" s="8">
        <f>B20+B21</f>
        <v>4297.6</v>
      </c>
    </row>
    <row r="20" spans="1:2" ht="12.75">
      <c r="A20" t="s">
        <v>9</v>
      </c>
      <c r="B20" s="2">
        <f>'[1]2 (8)'!N20</f>
        <v>2087.2</v>
      </c>
    </row>
    <row r="21" spans="1:2" ht="12.75">
      <c r="A21" t="s">
        <v>10</v>
      </c>
      <c r="B21" s="2">
        <f>'[1]2 (8)'!N21</f>
        <v>2210.4</v>
      </c>
    </row>
    <row r="22" spans="1:2" ht="12.75" hidden="1">
      <c r="A22" t="s">
        <v>11</v>
      </c>
      <c r="B22" s="2">
        <f>'[1]2 (8)'!N22</f>
        <v>264</v>
      </c>
    </row>
    <row r="23" spans="1:2" ht="12.75">
      <c r="A23" t="s">
        <v>12</v>
      </c>
      <c r="B23" s="2">
        <f>'[1]2 (8)'!N23</f>
        <v>76</v>
      </c>
    </row>
    <row r="24" spans="1:2" ht="12.75">
      <c r="A24" t="s">
        <v>13</v>
      </c>
      <c r="B24" s="2">
        <f>'[1]2 (8)'!N24</f>
        <v>125</v>
      </c>
    </row>
    <row r="25" spans="1:2" ht="12.75">
      <c r="A25" t="s">
        <v>14</v>
      </c>
      <c r="B25" s="2">
        <f>'[1]2 (8)'!N28</f>
        <v>333</v>
      </c>
    </row>
    <row r="26" spans="1:2" ht="12.75" hidden="1">
      <c r="A26" t="s">
        <v>15</v>
      </c>
      <c r="B26" s="2">
        <f>'[1]2 (8)'!N28</f>
        <v>333</v>
      </c>
    </row>
    <row r="27" spans="1:2" ht="12.75">
      <c r="A27" s="23" t="s">
        <v>16</v>
      </c>
      <c r="B27" s="24" t="str">
        <f>'[1]2 (8)'!N29</f>
        <v>ХВС, ЦО</v>
      </c>
    </row>
    <row r="29" spans="1:2" ht="12.75">
      <c r="A29" s="10" t="s">
        <v>46</v>
      </c>
      <c r="B29" s="12" t="s">
        <v>104</v>
      </c>
    </row>
    <row r="30" spans="1:2" ht="12.75">
      <c r="A30" s="15" t="s">
        <v>87</v>
      </c>
      <c r="B30" s="11">
        <f>'[1]2 (8)'!N31</f>
        <v>5397.969999999972</v>
      </c>
    </row>
    <row r="31" spans="1:2" ht="12.75">
      <c r="A31" s="16" t="s">
        <v>47</v>
      </c>
      <c r="B31" s="11">
        <f>'[1]2 (8)'!N32</f>
        <v>350944.2</v>
      </c>
    </row>
    <row r="32" spans="1:2" ht="12.75">
      <c r="A32" s="16" t="s">
        <v>48</v>
      </c>
      <c r="B32" s="11">
        <f>'[1]2 (8)'!N35</f>
        <v>17880.63</v>
      </c>
    </row>
    <row r="33" spans="1:2" ht="12.75">
      <c r="A33" s="16" t="s">
        <v>84</v>
      </c>
      <c r="B33" s="11">
        <f>'[1]2 (8)'!N37</f>
        <v>0</v>
      </c>
    </row>
    <row r="34" spans="1:2" ht="12.75">
      <c r="A34" s="17" t="s">
        <v>50</v>
      </c>
      <c r="B34" s="11">
        <f>'[1]2 (8)'!N39</f>
        <v>362591.95</v>
      </c>
    </row>
    <row r="35" spans="1:2" ht="12.75">
      <c r="A35" s="15" t="s">
        <v>88</v>
      </c>
      <c r="B35" s="11">
        <f>B30+B31+B32+B33-B34</f>
        <v>11630.849999999977</v>
      </c>
    </row>
    <row r="36" spans="1:2" s="7" customFormat="1" ht="12.75">
      <c r="A36" s="10" t="s">
        <v>17</v>
      </c>
      <c r="B36" s="25" t="s">
        <v>18</v>
      </c>
    </row>
    <row r="37" spans="1:2" ht="12.75">
      <c r="A37" s="9" t="s">
        <v>41</v>
      </c>
      <c r="B37" s="11">
        <f>SUM(B38:B46)</f>
        <v>122254.26650167057</v>
      </c>
    </row>
    <row r="38" spans="1:2" ht="12.75">
      <c r="A38" s="1" t="s">
        <v>19</v>
      </c>
      <c r="B38" s="26">
        <f>'[1]2 (8)'!N43-B39</f>
        <v>64702.75938368956</v>
      </c>
    </row>
    <row r="39" spans="1:2" ht="12.75">
      <c r="A39" s="1" t="s">
        <v>40</v>
      </c>
      <c r="B39" s="26">
        <f>'[1]2 (8)'!N48</f>
        <v>5673.681887909515</v>
      </c>
    </row>
    <row r="40" spans="1:2" ht="12.75">
      <c r="A40" s="1" t="s">
        <v>20</v>
      </c>
      <c r="B40" s="26">
        <f>'[1]2 (8)'!N49</f>
        <v>0</v>
      </c>
    </row>
    <row r="41" spans="1:2" ht="12.75">
      <c r="A41" s="1" t="s">
        <v>21</v>
      </c>
      <c r="B41" s="26">
        <f>'[1]2 (8)'!N54</f>
        <v>0</v>
      </c>
    </row>
    <row r="42" spans="1:2" ht="12.75">
      <c r="A42" s="18" t="s">
        <v>79</v>
      </c>
      <c r="B42" s="26">
        <f>'[1]2 (8)'!N59</f>
        <v>8477.200230071492</v>
      </c>
    </row>
    <row r="43" spans="1:2" ht="12.75">
      <c r="A43" s="1" t="s">
        <v>22</v>
      </c>
      <c r="B43" s="26">
        <f>'[1]2 (8)'!N67</f>
        <v>9600</v>
      </c>
    </row>
    <row r="44" spans="1:2" ht="12.75">
      <c r="A44" s="1" t="s">
        <v>23</v>
      </c>
      <c r="B44" s="26">
        <f>'[1]2 (8)'!N70</f>
        <v>19483.125</v>
      </c>
    </row>
    <row r="45" spans="1:2" ht="12.75">
      <c r="A45" s="1" t="s">
        <v>24</v>
      </c>
      <c r="B45" s="26">
        <f>'[1]2 (8)'!N74+'[1]2 (8)'!N75</f>
        <v>14317.5</v>
      </c>
    </row>
    <row r="46" spans="1:2" ht="12.75">
      <c r="A46" s="1" t="s">
        <v>25</v>
      </c>
      <c r="B46" s="26">
        <f>'[1]2 (8)'!N76</f>
        <v>0</v>
      </c>
    </row>
    <row r="47" spans="1:2" ht="12.75">
      <c r="A47" s="29" t="s">
        <v>31</v>
      </c>
      <c r="B47" s="11">
        <f>B48+B49+B50+B51</f>
        <v>135432.59322033898</v>
      </c>
    </row>
    <row r="48" spans="1:2" ht="12.75">
      <c r="A48" s="30" t="s">
        <v>52</v>
      </c>
      <c r="B48" s="26">
        <f>'[1]2 (8)'!N78</f>
        <v>94148.82203389831</v>
      </c>
    </row>
    <row r="49" spans="1:2" ht="12.75" hidden="1">
      <c r="A49" s="31" t="s">
        <v>54</v>
      </c>
      <c r="B49" s="26">
        <f>'[1]2 (8)'!N79</f>
        <v>0</v>
      </c>
    </row>
    <row r="50" spans="1:2" ht="12.75">
      <c r="A50" s="32" t="s">
        <v>53</v>
      </c>
      <c r="B50" s="26">
        <f>'[1]2 (8)'!N80</f>
        <v>41283.77118644068</v>
      </c>
    </row>
    <row r="51" spans="1:2" ht="12.75" hidden="1">
      <c r="A51" s="33" t="s">
        <v>55</v>
      </c>
      <c r="B51" s="26">
        <f>'[1]2 (8)'!N81</f>
        <v>0</v>
      </c>
    </row>
    <row r="52" spans="1:2" ht="25.5">
      <c r="A52" s="34" t="s">
        <v>43</v>
      </c>
      <c r="B52" s="11">
        <f>B53+B54+B86+B87</f>
        <v>108728.53253270804</v>
      </c>
    </row>
    <row r="53" spans="1:2" ht="12.75">
      <c r="A53" s="35" t="s">
        <v>26</v>
      </c>
      <c r="B53" s="26">
        <f>'[1]2 (8)'!N83+'[1]2 (8)'!N110</f>
        <v>6820.324875258518</v>
      </c>
    </row>
    <row r="54" spans="1:2" ht="12.75">
      <c r="A54" s="35" t="s">
        <v>27</v>
      </c>
      <c r="B54" s="26">
        <f>'[1]2 (8)'!N87+'[1]2 (8)'!N114</f>
        <v>81279.30402465118</v>
      </c>
    </row>
    <row r="55" spans="1:2" ht="12.75">
      <c r="A55" s="36" t="s">
        <v>56</v>
      </c>
      <c r="B55" s="26">
        <f>'[1]2 (8)'!N88</f>
        <v>2834.0497873630584</v>
      </c>
    </row>
    <row r="56" spans="1:2" ht="12.75" hidden="1">
      <c r="A56" s="36" t="s">
        <v>57</v>
      </c>
      <c r="B56" s="26">
        <f>'[1]2 (8)'!N89</f>
        <v>0</v>
      </c>
    </row>
    <row r="57" spans="1:2" ht="12.75" hidden="1">
      <c r="A57" s="36" t="s">
        <v>63</v>
      </c>
      <c r="B57" s="26">
        <f>'[1]2 (8)'!N90</f>
        <v>0</v>
      </c>
    </row>
    <row r="58" spans="1:2" ht="12.75">
      <c r="A58" s="36" t="s">
        <v>76</v>
      </c>
      <c r="B58" s="26">
        <f>'[1]2 (8)'!N91</f>
        <v>1107.2457627118645</v>
      </c>
    </row>
    <row r="59" spans="1:2" ht="12.75" hidden="1">
      <c r="A59" s="36" t="s">
        <v>66</v>
      </c>
      <c r="B59" s="26">
        <f>'[1]2 (8)'!N92</f>
        <v>0</v>
      </c>
    </row>
    <row r="60" spans="1:2" ht="12.75" hidden="1">
      <c r="A60" s="36" t="s">
        <v>71</v>
      </c>
      <c r="B60" s="26">
        <f>'[1]2 (8)'!N93</f>
        <v>0</v>
      </c>
    </row>
    <row r="61" spans="1:2" ht="12.75" hidden="1">
      <c r="A61" s="36" t="s">
        <v>64</v>
      </c>
      <c r="B61" s="26">
        <f>'[1]2 (8)'!N94</f>
        <v>0</v>
      </c>
    </row>
    <row r="62" spans="1:2" ht="12.75" hidden="1">
      <c r="A62" s="36" t="s">
        <v>82</v>
      </c>
      <c r="B62" s="26">
        <f>'[1]2 (8)'!N95</f>
        <v>0</v>
      </c>
    </row>
    <row r="63" spans="1:2" ht="12.75" hidden="1">
      <c r="A63" s="36" t="s">
        <v>65</v>
      </c>
      <c r="B63" s="26">
        <f>'[1]2 (8)'!N96</f>
        <v>0</v>
      </c>
    </row>
    <row r="64" spans="1:2" ht="12.75" hidden="1">
      <c r="A64" s="36" t="s">
        <v>67</v>
      </c>
      <c r="B64" s="26">
        <f>'[1]2 (8)'!N97</f>
        <v>0</v>
      </c>
    </row>
    <row r="65" spans="1:2" ht="12.75" hidden="1">
      <c r="A65" s="36" t="s">
        <v>78</v>
      </c>
      <c r="B65" s="26">
        <f>'[1]2 (8)'!N98</f>
        <v>0</v>
      </c>
    </row>
    <row r="66" spans="1:2" ht="12.75" hidden="1">
      <c r="A66" s="36" t="s">
        <v>74</v>
      </c>
      <c r="B66" s="26">
        <f>'[1]2 (8)'!N99</f>
        <v>0</v>
      </c>
    </row>
    <row r="67" spans="1:2" ht="12.75" hidden="1">
      <c r="A67" s="36" t="s">
        <v>77</v>
      </c>
      <c r="B67" s="26">
        <f>'[1]2 (8)'!N100</f>
        <v>0</v>
      </c>
    </row>
    <row r="68" spans="1:2" ht="12.75" hidden="1">
      <c r="A68" s="36" t="s">
        <v>75</v>
      </c>
      <c r="B68" s="26">
        <f>'[1]2 (8)'!N101</f>
        <v>0</v>
      </c>
    </row>
    <row r="69" spans="1:2" ht="12.75">
      <c r="A69" s="36" t="s">
        <v>97</v>
      </c>
      <c r="B69" s="26">
        <f>'[1]2 (8)'!N102</f>
        <v>30400.381355932204</v>
      </c>
    </row>
    <row r="70" spans="1:2" ht="12.75" hidden="1">
      <c r="A70" s="36" t="s">
        <v>72</v>
      </c>
      <c r="B70" s="26">
        <f>'[1]2 (8)'!N103</f>
        <v>0</v>
      </c>
    </row>
    <row r="71" spans="1:2" ht="12.75" hidden="1">
      <c r="A71" s="36" t="s">
        <v>73</v>
      </c>
      <c r="B71" s="26">
        <f>'[1]2 (8)'!N104</f>
        <v>0</v>
      </c>
    </row>
    <row r="72" spans="1:2" ht="12.75">
      <c r="A72" s="36" t="s">
        <v>70</v>
      </c>
      <c r="B72" s="26">
        <f>'[1]2 (8)'!N115</f>
        <v>6266.762711864408</v>
      </c>
    </row>
    <row r="73" spans="1:2" ht="12.75">
      <c r="A73" s="36" t="s">
        <v>60</v>
      </c>
      <c r="B73" s="26">
        <f>'[1]2 (8)'!N116</f>
        <v>18930.745762711864</v>
      </c>
    </row>
    <row r="74" spans="1:2" ht="12.75">
      <c r="A74" s="36" t="s">
        <v>58</v>
      </c>
      <c r="B74" s="26">
        <f>'[1]2 (8)'!N117</f>
        <v>1450.9322033898304</v>
      </c>
    </row>
    <row r="75" spans="1:2" ht="12.75" hidden="1">
      <c r="A75" s="36" t="s">
        <v>99</v>
      </c>
      <c r="B75" s="26">
        <f>'[1]2 (8)'!N118</f>
        <v>0</v>
      </c>
    </row>
    <row r="76" spans="1:2" ht="12.75">
      <c r="A76" s="36" t="s">
        <v>62</v>
      </c>
      <c r="B76" s="26">
        <f>'[1]2 (8)'!N119</f>
        <v>18835.262711864405</v>
      </c>
    </row>
    <row r="77" spans="1:2" ht="12.75" hidden="1">
      <c r="A77" s="36" t="s">
        <v>61</v>
      </c>
      <c r="B77" s="26">
        <f>'[1]2 (8)'!N120</f>
        <v>0</v>
      </c>
    </row>
    <row r="78" spans="1:2" ht="12.75" hidden="1">
      <c r="A78" s="36" t="s">
        <v>68</v>
      </c>
      <c r="B78" s="26">
        <f>'[1]2 (8)'!N121</f>
        <v>0</v>
      </c>
    </row>
    <row r="79" spans="1:2" ht="12.75" hidden="1">
      <c r="A79" s="36" t="s">
        <v>69</v>
      </c>
      <c r="B79" s="26">
        <f>'[1]2 (8)'!N122</f>
        <v>0</v>
      </c>
    </row>
    <row r="80" spans="1:2" ht="12.75">
      <c r="A80" s="36" t="s">
        <v>59</v>
      </c>
      <c r="B80" s="26">
        <f>'[1]2 (8)'!N123</f>
        <v>1039.5847457627117</v>
      </c>
    </row>
    <row r="81" spans="1:2" ht="12.75">
      <c r="A81" s="36" t="s">
        <v>28</v>
      </c>
      <c r="B81" s="26">
        <f>'[1]2 (8)'!N124</f>
        <v>414.3389830508475</v>
      </c>
    </row>
    <row r="82" spans="1:2" ht="12.75" hidden="1">
      <c r="A82" s="36" t="s">
        <v>80</v>
      </c>
      <c r="B82" s="26">
        <f>'[1]2 (8)'!N125</f>
        <v>0</v>
      </c>
    </row>
    <row r="83" spans="1:2" ht="12.75" hidden="1">
      <c r="A83" s="36" t="s">
        <v>98</v>
      </c>
      <c r="B83" s="26">
        <f>'[1]2 (8)'!N126</f>
        <v>0</v>
      </c>
    </row>
    <row r="84" spans="1:2" ht="12.75" hidden="1">
      <c r="A84" s="36" t="s">
        <v>81</v>
      </c>
      <c r="B84" s="26">
        <f>'[1]2 (8)'!N127</f>
        <v>0</v>
      </c>
    </row>
    <row r="85" spans="1:2" ht="12.75" hidden="1">
      <c r="A85" s="36" t="s">
        <v>96</v>
      </c>
      <c r="B85" s="26">
        <f>'[1]2 (8)'!N128</f>
        <v>0</v>
      </c>
    </row>
    <row r="86" spans="1:2" ht="12.75">
      <c r="A86" s="5" t="s">
        <v>29</v>
      </c>
      <c r="B86" s="26">
        <f>'[1]2 (8)'!N105+'[1]2 (8)'!N129</f>
        <v>14213.686832798345</v>
      </c>
    </row>
    <row r="87" spans="1:2" ht="12.75">
      <c r="A87" s="5" t="s">
        <v>30</v>
      </c>
      <c r="B87" s="26">
        <f>'[1]2 (8)'!N133</f>
        <v>6415.2168</v>
      </c>
    </row>
    <row r="88" spans="1:2" ht="12.75">
      <c r="A88" s="9" t="s">
        <v>32</v>
      </c>
      <c r="B88" s="11">
        <f>'[1]2 (8)'!N134</f>
        <v>12626.220338983052</v>
      </c>
    </row>
    <row r="89" spans="1:2" ht="12.75">
      <c r="A89" s="4" t="s">
        <v>39</v>
      </c>
      <c r="B89" s="11">
        <f>'[1]2 (8)'!N138</f>
        <v>3007.491525423729</v>
      </c>
    </row>
    <row r="90" spans="1:2" ht="12.75">
      <c r="A90" s="4" t="s">
        <v>44</v>
      </c>
      <c r="B90" s="11">
        <f>'[1]2 (8)'!N139+'[1]2 (8)'!N140+'[1]2 (8)'!N143+'[1]2 (8)'!N146+'[1]2 (8)'!N147</f>
        <v>0</v>
      </c>
    </row>
    <row r="91" spans="1:2" ht="12.75">
      <c r="A91" s="4" t="s">
        <v>51</v>
      </c>
      <c r="B91" s="11">
        <f>'[1]2 (8)'!N148</f>
        <v>13946.201452133748</v>
      </c>
    </row>
    <row r="92" spans="1:2" ht="12.75">
      <c r="A92" s="4" t="s">
        <v>45</v>
      </c>
      <c r="B92" s="11">
        <f>'[1]2 (8)'!N149</f>
        <v>1962.908237288136</v>
      </c>
    </row>
    <row r="93" spans="1:2" ht="12.75">
      <c r="A93" s="4" t="s">
        <v>34</v>
      </c>
      <c r="B93" s="11">
        <f>'[1]2 (8)'!N150</f>
        <v>7673.186745762713</v>
      </c>
    </row>
    <row r="94" spans="1:2" ht="12.75">
      <c r="A94" s="4" t="s">
        <v>33</v>
      </c>
      <c r="B94" s="11">
        <f>'[1]2 (8)'!N151</f>
        <v>24357.906762711867</v>
      </c>
    </row>
    <row r="95" spans="1:2" ht="12.75">
      <c r="A95" s="4" t="s">
        <v>42</v>
      </c>
      <c r="B95" s="11">
        <f>B37+B47+B52+B88+B89+B90+B91+B92+B93+B94</f>
        <v>429989.30731702084</v>
      </c>
    </row>
    <row r="96" spans="1:2" ht="12.75">
      <c r="A96" s="6" t="s">
        <v>35</v>
      </c>
      <c r="B96" s="26">
        <f>'[1]2 (8)'!N153</f>
        <v>0</v>
      </c>
    </row>
    <row r="97" spans="1:2" ht="12.75">
      <c r="A97" s="4" t="s">
        <v>36</v>
      </c>
      <c r="B97" s="11">
        <f>B95+B96</f>
        <v>429989.30731702084</v>
      </c>
    </row>
    <row r="98" spans="1:2" ht="12.75">
      <c r="A98" s="6" t="s">
        <v>37</v>
      </c>
      <c r="B98" s="26">
        <f>B97*0.18</f>
        <v>77398.07531706375</v>
      </c>
    </row>
    <row r="99" spans="1:2" ht="12.75">
      <c r="A99" s="4" t="s">
        <v>38</v>
      </c>
      <c r="B99" s="11">
        <f>B97+B98</f>
        <v>507387.38263408456</v>
      </c>
    </row>
    <row r="100" spans="1:2" ht="14.25" customHeight="1">
      <c r="A100" s="37" t="s">
        <v>102</v>
      </c>
      <c r="B100" s="25">
        <v>15400.6</v>
      </c>
    </row>
    <row r="101" spans="1:2" ht="12.75">
      <c r="A101" s="37" t="s">
        <v>103</v>
      </c>
      <c r="B101" s="25">
        <v>-129394.83263408454</v>
      </c>
    </row>
    <row r="102" spans="1:2" ht="12.75">
      <c r="A102" s="19"/>
      <c r="B102" s="20"/>
    </row>
    <row r="103" spans="1:2" ht="24" hidden="1">
      <c r="A103" s="27" t="s">
        <v>100</v>
      </c>
      <c r="B103" s="20"/>
    </row>
    <row r="104" spans="1:2" ht="12.75">
      <c r="A104" s="28"/>
      <c r="B104" s="20"/>
    </row>
    <row r="105" spans="1:2" ht="12.75">
      <c r="A105" s="19"/>
      <c r="B105" s="20"/>
    </row>
    <row r="106" spans="1:2" ht="12.75">
      <c r="A106" s="21" t="s">
        <v>89</v>
      </c>
      <c r="B106" s="20"/>
    </row>
    <row r="107" spans="1:2" ht="12.75">
      <c r="A107" s="19" t="s">
        <v>90</v>
      </c>
      <c r="B107" s="20" t="s">
        <v>91</v>
      </c>
    </row>
    <row r="108" spans="1:2" ht="12.75">
      <c r="A108" s="21" t="s">
        <v>92</v>
      </c>
      <c r="B108" s="20"/>
    </row>
    <row r="109" spans="1:2" ht="12.75">
      <c r="A109" s="22" t="s">
        <v>95</v>
      </c>
      <c r="B109" s="20" t="s">
        <v>101</v>
      </c>
    </row>
    <row r="110" ht="12.75">
      <c r="A110" s="21" t="s">
        <v>93</v>
      </c>
    </row>
    <row r="111" ht="12.75">
      <c r="A111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2011-02-07T06:06:52Z</cp:lastPrinted>
  <dcterms:created xsi:type="dcterms:W3CDTF">1996-10-08T23:32:33Z</dcterms:created>
  <dcterms:modified xsi:type="dcterms:W3CDTF">2011-04-26T11:13:06Z</dcterms:modified>
  <cp:category/>
  <cp:version/>
  <cp:contentType/>
  <cp:contentStatus/>
</cp:coreProperties>
</file>