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<sst xmlns="http://schemas.openxmlformats.org/spreadsheetml/2006/main" count="110" uniqueCount="108">
  <si>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</si>
  <si>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</si>
  <si>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</si>
  <si>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</si>
  <si>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</si>
  <si>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</si>
  <si>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</si>
  <si>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</si>
  <si>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</si>
  <si>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</si>
  <si>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</si>
  <si>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</si>
  <si>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</si>
  <si>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</si>
  <si>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</si>
  <si>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</si>
  <si>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</si>
  <si>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</si>
  <si>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</si>
  <si>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</si>
  <si>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</si>
  <si>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</si>
  <si>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</si>
  <si>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</si>
  <si>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</si>
  <si>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</si>
  <si>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</si>
  <si>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</si>
  <si>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</si>
  <si>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</si>
  <si>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</si>
  <si>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</si>
  <si>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</si>
  <si>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</si>
  <si>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</si>
  <si>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</si>
  <si>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</si>
  <si>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</si>
  <si>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</si>
  <si>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</si>
  <si>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</si>
  <si>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</si>
  <si>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</si>
  <si>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</si>
  <si>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</si>
  <si>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</si>
  <si>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</si>
  <si>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</si>
  <si>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</si>
  <si>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</si>
  <si>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</si>
  <si>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</si>
  <si>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</si>
  <si>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</si>
  <si>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</si>
  <si>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</si>
  <si>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</si>
  <si>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</si>
  <si>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</si>
  <si>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</si>
  <si>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</si>
  <si>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</si>
  <si>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</si>
  <si>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</si>
  <si>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</si>
  <si>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</si>
  <si>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</si>
  <si>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</si>
  <si>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</si>
  <si>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</si>
  <si>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</si>
  <si>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</si>
  <si>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</si>
  <si>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</si>
  <si>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</si>
  <si>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</si>
  <si>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</si>
  <si>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</si>
  <si>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</si>
  <si>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</si>
  <si>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</si>
  <si>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</si>
  <si>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</si>
  <si>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</si>
  <si>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</si>
  <si>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</si>
  <si>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</si>
  <si>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</si>
  <si>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</si>
  <si>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</si>
  <si>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</si>
  <si>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</si>
  <si>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</si>
  <si>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</si>
  <si>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</si>
  <si>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</si>
  <si>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</si>
  <si>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</si>
  <si>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</si>
  <si>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</si>
  <si>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</si>
  <si>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</si>
  <si>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Справочно: На сумму 150018 руб.уменьшение объемов работ на 2011г. из за перерасхода затрат в 2010г.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</si>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</sst>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0">
        <row r="6">
          <cell r="DF6" t="str">
            <v>50 лет Октября,  3 </v>
          </cell>
        </row>
        <row r="8">
          <cell r="DF8">
            <v>1964</v>
          </cell>
        </row>
        <row r="9">
          <cell r="DF9">
            <v>2457.2</v>
          </cell>
        </row>
        <row r="12">
          <cell r="DF12">
            <v>1678.5</v>
          </cell>
        </row>
        <row r="13">
          <cell r="DF13">
            <v>5</v>
          </cell>
        </row>
        <row r="15">
          <cell r="DF15">
            <v>1329</v>
          </cell>
        </row>
        <row r="16">
          <cell r="DF16">
            <v>270.7</v>
          </cell>
        </row>
        <row r="20">
          <cell r="DF20">
            <v>1776</v>
          </cell>
        </row>
        <row r="21">
          <cell r="DF21">
            <v>3537</v>
          </cell>
        </row>
        <row r="22">
          <cell r="DF22">
            <v>249</v>
          </cell>
        </row>
        <row r="23">
          <cell r="DF23">
            <v>64</v>
          </cell>
        </row>
        <row r="24">
          <cell r="DF24">
            <v>123</v>
          </cell>
        </row>
        <row r="28">
          <cell r="DF28">
            <v>545</v>
          </cell>
        </row>
        <row r="29">
          <cell r="DF29" t="str">
            <v>ХВС, ЦО</v>
          </cell>
        </row>
        <row r="31">
          <cell r="DF31">
            <v>0</v>
          </cell>
        </row>
        <row r="32">
          <cell r="DF32">
            <v>294789.24</v>
          </cell>
        </row>
        <row r="37">
          <cell r="DF37">
            <v>37896.04</v>
          </cell>
        </row>
        <row r="39">
          <cell r="DF39">
            <v>332073.69</v>
          </cell>
        </row>
        <row r="43">
          <cell r="DF43">
            <v>73641.07080650685</v>
          </cell>
        </row>
        <row r="48">
          <cell r="DF48">
            <v>5936.873221944981</v>
          </cell>
        </row>
        <row r="49">
          <cell r="DF49">
            <v>0</v>
          </cell>
        </row>
        <row r="54">
          <cell r="DF54">
            <v>0</v>
          </cell>
        </row>
        <row r="59">
          <cell r="DF59">
            <v>6974.545103238354</v>
          </cell>
        </row>
        <row r="67">
          <cell r="DF67">
            <v>9446.400000000001</v>
          </cell>
        </row>
        <row r="70">
          <cell r="DF70">
            <v>19171.395</v>
          </cell>
        </row>
        <row r="74">
          <cell r="DF74">
            <v>1734.4</v>
          </cell>
        </row>
        <row r="75">
          <cell r="DF75">
            <v>7954.03</v>
          </cell>
        </row>
        <row r="76">
          <cell r="DF76">
            <v>581.46</v>
          </cell>
        </row>
        <row r="78">
          <cell r="DF78">
            <v>82972.43220338984</v>
          </cell>
        </row>
        <row r="79">
          <cell r="DF79">
            <v>0</v>
          </cell>
        </row>
        <row r="80">
          <cell r="DF80">
            <v>0</v>
          </cell>
        </row>
        <row r="81">
          <cell r="DF81">
            <v>0</v>
          </cell>
        </row>
        <row r="83">
          <cell r="DF83">
            <v>1243.2228352899633</v>
          </cell>
        </row>
        <row r="87">
          <cell r="DF87">
            <v>8833.841193180706</v>
          </cell>
        </row>
        <row r="88">
          <cell r="DF88">
            <v>3870.9683118247735</v>
          </cell>
        </row>
        <row r="89">
          <cell r="DF89">
            <v>0</v>
          </cell>
        </row>
        <row r="90">
          <cell r="DF90">
            <v>0</v>
          </cell>
        </row>
        <row r="91">
          <cell r="DF91">
            <v>1866.1101694915253</v>
          </cell>
        </row>
        <row r="92">
          <cell r="DF92">
            <v>0</v>
          </cell>
        </row>
        <row r="93">
          <cell r="DF93">
            <v>0</v>
          </cell>
        </row>
        <row r="94">
          <cell r="DF94">
            <v>0</v>
          </cell>
        </row>
        <row r="96">
          <cell r="DF96">
            <v>0</v>
          </cell>
        </row>
        <row r="97">
          <cell r="DF97">
            <v>0</v>
          </cell>
        </row>
        <row r="98">
          <cell r="DF98">
            <v>0</v>
          </cell>
        </row>
        <row r="99">
          <cell r="DF99">
            <v>0</v>
          </cell>
        </row>
        <row r="100">
          <cell r="DF100">
            <v>0</v>
          </cell>
        </row>
        <row r="101">
          <cell r="DF101">
            <v>3096.762711864407</v>
          </cell>
        </row>
        <row r="102">
          <cell r="DF102">
            <v>0</v>
          </cell>
        </row>
        <row r="103">
          <cell r="DF103">
            <v>0</v>
          </cell>
        </row>
        <row r="104">
          <cell r="DF104">
            <v>0</v>
          </cell>
        </row>
        <row r="105">
          <cell r="DF105">
            <v>2923.5449169009034</v>
          </cell>
        </row>
        <row r="110">
          <cell r="DF110">
            <v>4368.142022235392</v>
          </cell>
        </row>
        <row r="114">
          <cell r="DF114">
            <v>59502.771186440674</v>
          </cell>
        </row>
        <row r="115">
          <cell r="DF115">
            <v>6870.847457627119</v>
          </cell>
        </row>
        <row r="116">
          <cell r="DF116">
            <v>8873.92372881356</v>
          </cell>
        </row>
        <row r="117">
          <cell r="DF117">
            <v>1450.9322033898304</v>
          </cell>
        </row>
        <row r="119">
          <cell r="DF119">
            <v>41388.53389830508</v>
          </cell>
        </row>
        <row r="120">
          <cell r="DF120">
            <v>0</v>
          </cell>
        </row>
        <row r="121">
          <cell r="DF121">
            <v>0</v>
          </cell>
        </row>
        <row r="122">
          <cell r="DF122">
            <v>0</v>
          </cell>
        </row>
        <row r="123">
          <cell r="DF123">
            <v>918.5338983050847</v>
          </cell>
        </row>
        <row r="124">
          <cell r="DF124">
            <v>0</v>
          </cell>
        </row>
        <row r="125">
          <cell r="DF125">
            <v>0</v>
          </cell>
        </row>
        <row r="129">
          <cell r="DF129">
            <v>8770.646232081916</v>
          </cell>
        </row>
        <row r="133">
          <cell r="DF133">
            <v>5278.065599999999</v>
          </cell>
        </row>
        <row r="134">
          <cell r="DF134">
            <v>23306.305084745763</v>
          </cell>
        </row>
        <row r="138">
          <cell r="DF138">
            <v>2775.2881355932204</v>
          </cell>
        </row>
        <row r="140">
          <cell r="DF140">
            <v>0</v>
          </cell>
        </row>
        <row r="147">
          <cell r="DF147">
            <v>0</v>
          </cell>
        </row>
        <row r="148">
          <cell r="DF148">
            <v>16156.36717611432</v>
          </cell>
        </row>
        <row r="149">
          <cell r="DF149">
            <v>1648.821172881356</v>
          </cell>
        </row>
        <row r="150">
          <cell r="DF150">
            <v>6445.391857627119</v>
          </cell>
        </row>
        <row r="151">
          <cell r="DF151">
            <v>20460.371827118644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0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'[1]2'!DF6</f>
        <v>50 лет Октября,  3 </v>
      </c>
    </row>
    <row r="6" ht="12.75">
      <c r="A6" s="3" t="s">
        <v>1</v>
      </c>
    </row>
    <row r="7" spans="1:2" ht="12.75">
      <c r="A7" t="s">
        <v>2</v>
      </c>
      <c r="B7" s="2">
        <f>'[1]2'!DF8</f>
        <v>1964</v>
      </c>
    </row>
    <row r="8" spans="1:2" ht="12.75">
      <c r="A8" t="s">
        <v>3</v>
      </c>
      <c r="B8" s="2">
        <f>'[1]2'!DF9</f>
        <v>2457.2</v>
      </c>
    </row>
    <row r="9" spans="1:2" ht="12.75" hidden="1">
      <c r="A9" t="s">
        <v>4</v>
      </c>
      <c r="B9" s="2">
        <f>'[1]2'!DF12</f>
        <v>1678.5</v>
      </c>
    </row>
    <row r="10" spans="1:2" ht="12.75" customHeight="1">
      <c r="A10" s="38" t="s">
        <v>104</v>
      </c>
      <c r="B10" s="40" t="s">
        <v>106</v>
      </c>
    </row>
    <row r="11" spans="1:2" ht="12.75" customHeight="1">
      <c r="A11" s="38" t="s">
        <v>105</v>
      </c>
      <c r="B11" s="39" t="s">
        <v>107</v>
      </c>
    </row>
    <row r="12" spans="1:2" ht="12.75">
      <c r="A12" s="38" t="s">
        <v>7</v>
      </c>
      <c r="B12" s="39">
        <v>1329</v>
      </c>
    </row>
    <row r="13" spans="1:2" ht="12.75">
      <c r="A13" t="s">
        <v>5</v>
      </c>
      <c r="B13" s="2">
        <f>'[1]2'!DF13</f>
        <v>5</v>
      </c>
    </row>
    <row r="14" spans="1:2" ht="12.75">
      <c r="A14" t="s">
        <v>6</v>
      </c>
      <c r="B14" s="2">
        <f>'[1]2'!DF14</f>
        <v>0</v>
      </c>
    </row>
    <row r="15" spans="1:2" ht="12.75" hidden="1">
      <c r="A15" t="s">
        <v>7</v>
      </c>
      <c r="B15" s="2">
        <f>'[1]2'!DF15</f>
        <v>1329</v>
      </c>
    </row>
    <row r="16" spans="1:2" ht="12.75" hidden="1">
      <c r="A16" t="s">
        <v>8</v>
      </c>
      <c r="B16" s="2">
        <f>'[1]2'!DF16</f>
        <v>270.7</v>
      </c>
    </row>
    <row r="17" spans="1:2" ht="12.75">
      <c r="A17" t="s">
        <v>85</v>
      </c>
      <c r="B17" s="8">
        <f>B18+B19</f>
        <v>5313</v>
      </c>
    </row>
    <row r="18" spans="1:2" ht="12.75">
      <c r="A18" t="s">
        <v>9</v>
      </c>
      <c r="B18" s="2">
        <f>'[1]2'!DF20</f>
        <v>1776</v>
      </c>
    </row>
    <row r="19" spans="1:2" ht="12.75">
      <c r="A19" t="s">
        <v>10</v>
      </c>
      <c r="B19" s="2">
        <f>'[1]2'!DF21</f>
        <v>3537</v>
      </c>
    </row>
    <row r="20" spans="1:2" ht="12.75" hidden="1">
      <c r="A20" t="s">
        <v>11</v>
      </c>
      <c r="B20" s="2">
        <f>'[1]2'!DF22</f>
        <v>249</v>
      </c>
    </row>
    <row r="21" spans="1:2" ht="12.75">
      <c r="A21" t="s">
        <v>12</v>
      </c>
      <c r="B21" s="2">
        <f>'[1]2'!DF23</f>
        <v>64</v>
      </c>
    </row>
    <row r="22" spans="1:2" ht="12.75">
      <c r="A22" t="s">
        <v>13</v>
      </c>
      <c r="B22" s="2">
        <f>'[1]2'!DF24</f>
        <v>123</v>
      </c>
    </row>
    <row r="23" spans="1:2" ht="12.75">
      <c r="A23" t="s">
        <v>14</v>
      </c>
      <c r="B23" s="2">
        <f>'[1]2'!DF28</f>
        <v>545</v>
      </c>
    </row>
    <row r="24" spans="1:2" ht="12.75" hidden="1">
      <c r="A24" t="s">
        <v>15</v>
      </c>
      <c r="B24" s="2">
        <f>'[1]2'!DF28</f>
        <v>545</v>
      </c>
    </row>
    <row r="25" spans="1:2" ht="24" customHeight="1">
      <c r="A25" s="23" t="s">
        <v>16</v>
      </c>
      <c r="B25" s="24" t="str">
        <f>'[1]2'!DF29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'[1]2'!DF31</f>
        <v>0</v>
      </c>
    </row>
    <row r="29" spans="1:2" ht="12.75">
      <c r="A29" s="16" t="s">
        <v>47</v>
      </c>
      <c r="B29" s="11">
        <f>'[1]2'!DF32</f>
        <v>294789.24</v>
      </c>
    </row>
    <row r="30" spans="1:2" ht="12.75">
      <c r="A30" s="16" t="s">
        <v>48</v>
      </c>
      <c r="B30" s="11">
        <f>'[1]2'!DF35</f>
        <v>0</v>
      </c>
    </row>
    <row r="31" spans="1:2" ht="12.75">
      <c r="A31" s="16" t="s">
        <v>83</v>
      </c>
      <c r="B31" s="11">
        <f>'[1]2'!DF37</f>
        <v>37896.04</v>
      </c>
    </row>
    <row r="32" spans="1:2" ht="12.75">
      <c r="A32" s="17" t="s">
        <v>50</v>
      </c>
      <c r="B32" s="11">
        <f>'[1]2'!DF39</f>
        <v>332073.69</v>
      </c>
    </row>
    <row r="33" spans="1:2" ht="12.75">
      <c r="A33" s="15" t="s">
        <v>87</v>
      </c>
      <c r="B33" s="11">
        <f>B28+B29+B30+B31-B32</f>
        <v>611.5899999999674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119503.30090974523</v>
      </c>
    </row>
    <row r="36" spans="1:2" ht="12.75">
      <c r="A36" s="1" t="s">
        <v>19</v>
      </c>
      <c r="B36" s="26">
        <f>'[1]2'!DF43-B37</f>
        <v>67704.19758456186</v>
      </c>
    </row>
    <row r="37" spans="1:2" ht="12.75">
      <c r="A37" s="1" t="s">
        <v>40</v>
      </c>
      <c r="B37" s="26">
        <f>'[1]2'!DF48</f>
        <v>5936.873221944981</v>
      </c>
    </row>
    <row r="38" spans="1:2" ht="12.75">
      <c r="A38" s="1" t="s">
        <v>20</v>
      </c>
      <c r="B38" s="26">
        <f>'[1]2'!DF49</f>
        <v>0</v>
      </c>
    </row>
    <row r="39" spans="1:2" ht="12.75">
      <c r="A39" s="1" t="s">
        <v>21</v>
      </c>
      <c r="B39" s="26">
        <f>'[1]2'!DF54</f>
        <v>0</v>
      </c>
    </row>
    <row r="40" spans="1:2" ht="12.75">
      <c r="A40" s="18" t="s">
        <v>78</v>
      </c>
      <c r="B40" s="26">
        <f>'[1]2'!DF59</f>
        <v>6974.545103238354</v>
      </c>
    </row>
    <row r="41" spans="1:2" ht="12.75">
      <c r="A41" s="1" t="s">
        <v>22</v>
      </c>
      <c r="B41" s="26">
        <f>'[1]2'!DF67</f>
        <v>9446.400000000001</v>
      </c>
    </row>
    <row r="42" spans="1:2" ht="12.75">
      <c r="A42" s="1" t="s">
        <v>23</v>
      </c>
      <c r="B42" s="26">
        <f>'[1]2'!DF70</f>
        <v>19171.395</v>
      </c>
    </row>
    <row r="43" spans="1:2" ht="12.75">
      <c r="A43" s="1" t="s">
        <v>24</v>
      </c>
      <c r="B43" s="26">
        <f>'[1]2'!DF74+'[1]2'!DF75</f>
        <v>9688.43</v>
      </c>
    </row>
    <row r="44" spans="1:2" ht="12.75">
      <c r="A44" s="1" t="s">
        <v>25</v>
      </c>
      <c r="B44" s="26">
        <f>'[1]2'!DF76</f>
        <v>581.46</v>
      </c>
    </row>
    <row r="45" spans="1:2" ht="12.75">
      <c r="A45" s="29" t="s">
        <v>31</v>
      </c>
      <c r="B45" s="11">
        <f>B46+B47+B48+B49</f>
        <v>82972.43220338984</v>
      </c>
    </row>
    <row r="46" spans="1:2" ht="12.75">
      <c r="A46" s="30" t="s">
        <v>52</v>
      </c>
      <c r="B46" s="26">
        <f>'[1]2'!DF78</f>
        <v>82972.43220338984</v>
      </c>
    </row>
    <row r="47" spans="1:2" ht="12.75" hidden="1">
      <c r="A47" s="31" t="s">
        <v>54</v>
      </c>
      <c r="B47" s="26">
        <f>'[1]2'!DF79</f>
        <v>0</v>
      </c>
    </row>
    <row r="48" spans="1:2" ht="12.75" hidden="1">
      <c r="A48" s="32" t="s">
        <v>53</v>
      </c>
      <c r="B48" s="26">
        <f>'[1]2'!DF80</f>
        <v>0</v>
      </c>
    </row>
    <row r="49" spans="1:2" ht="12.75" hidden="1">
      <c r="A49" s="33" t="s">
        <v>55</v>
      </c>
      <c r="B49" s="26">
        <f>'[1]2'!DF81</f>
        <v>0</v>
      </c>
    </row>
    <row r="50" spans="1:2" ht="25.5">
      <c r="A50" s="34" t="s">
        <v>43</v>
      </c>
      <c r="B50" s="11">
        <f>B51+B52+B84+B85</f>
        <v>90920.23398612956</v>
      </c>
    </row>
    <row r="51" spans="1:2" ht="12.75">
      <c r="A51" s="35" t="s">
        <v>26</v>
      </c>
      <c r="B51" s="26">
        <f>'[1]2'!DF83+'[1]2'!DF110</f>
        <v>5611.364857525356</v>
      </c>
    </row>
    <row r="52" spans="1:2" ht="12.75">
      <c r="A52" s="35" t="s">
        <v>27</v>
      </c>
      <c r="B52" s="26">
        <f>'[1]2'!DF87+'[1]2'!DF114</f>
        <v>68336.61237962138</v>
      </c>
    </row>
    <row r="53" spans="1:2" ht="12.75">
      <c r="A53" s="36" t="s">
        <v>56</v>
      </c>
      <c r="B53" s="26">
        <f>'[1]2'!DF88</f>
        <v>3870.9683118247735</v>
      </c>
    </row>
    <row r="54" spans="1:2" ht="12.75" hidden="1">
      <c r="A54" s="36" t="s">
        <v>57</v>
      </c>
      <c r="B54" s="26">
        <f>'[1]2'!DF89</f>
        <v>0</v>
      </c>
    </row>
    <row r="55" spans="1:2" ht="12.75" hidden="1">
      <c r="A55" s="36" t="s">
        <v>62</v>
      </c>
      <c r="B55" s="26">
        <f>'[1]2'!DF90</f>
        <v>0</v>
      </c>
    </row>
    <row r="56" spans="1:2" ht="12.75">
      <c r="A56" s="36" t="s">
        <v>75</v>
      </c>
      <c r="B56" s="26">
        <f>'[1]2'!DF91</f>
        <v>1866.1101694915253</v>
      </c>
    </row>
    <row r="57" spans="1:2" ht="12.75" hidden="1">
      <c r="A57" s="36" t="s">
        <v>65</v>
      </c>
      <c r="B57" s="26">
        <f>'[1]2'!DF92</f>
        <v>0</v>
      </c>
    </row>
    <row r="58" spans="1:2" ht="12.75" hidden="1">
      <c r="A58" s="36" t="s">
        <v>70</v>
      </c>
      <c r="B58" s="26">
        <f>'[1]2'!DF93</f>
        <v>0</v>
      </c>
    </row>
    <row r="59" spans="1:2" ht="12.75" hidden="1">
      <c r="A59" s="36" t="s">
        <v>63</v>
      </c>
      <c r="B59" s="26">
        <f>'[1]2'!DF94</f>
        <v>0</v>
      </c>
    </row>
    <row r="60" spans="1:2" ht="12.75" hidden="1">
      <c r="A60" s="36" t="s">
        <v>81</v>
      </c>
      <c r="B60" s="26">
        <f>'[1]2'!DF95</f>
        <v>0</v>
      </c>
    </row>
    <row r="61" spans="1:2" ht="12.75" hidden="1">
      <c r="A61" s="36" t="s">
        <v>64</v>
      </c>
      <c r="B61" s="26">
        <f>'[1]2'!DF96</f>
        <v>0</v>
      </c>
    </row>
    <row r="62" spans="1:2" ht="12.75" hidden="1">
      <c r="A62" s="36" t="s">
        <v>66</v>
      </c>
      <c r="B62" s="26">
        <f>'[1]2'!DF97</f>
        <v>0</v>
      </c>
    </row>
    <row r="63" spans="1:2" ht="12.75" hidden="1">
      <c r="A63" s="36" t="s">
        <v>77</v>
      </c>
      <c r="B63" s="26">
        <f>'[1]2'!DF98</f>
        <v>0</v>
      </c>
    </row>
    <row r="64" spans="1:2" ht="12.75" hidden="1">
      <c r="A64" s="36" t="s">
        <v>73</v>
      </c>
      <c r="B64" s="26">
        <f>'[1]2'!DF99</f>
        <v>0</v>
      </c>
    </row>
    <row r="65" spans="1:2" ht="12.75" hidden="1">
      <c r="A65" s="36" t="s">
        <v>76</v>
      </c>
      <c r="B65" s="26">
        <f>'[1]2'!DF100</f>
        <v>0</v>
      </c>
    </row>
    <row r="66" spans="1:2" ht="12.75">
      <c r="A66" s="36" t="s">
        <v>74</v>
      </c>
      <c r="B66" s="26">
        <f>'[1]2'!DF101</f>
        <v>3096.762711864407</v>
      </c>
    </row>
    <row r="67" spans="1:2" ht="12.75" hidden="1">
      <c r="A67" s="36" t="s">
        <v>96</v>
      </c>
      <c r="B67" s="26">
        <f>'[1]2'!DF102</f>
        <v>0</v>
      </c>
    </row>
    <row r="68" spans="1:2" ht="12.75" hidden="1">
      <c r="A68" s="36" t="s">
        <v>71</v>
      </c>
      <c r="B68" s="26">
        <f>'[1]2'!DF103</f>
        <v>0</v>
      </c>
    </row>
    <row r="69" spans="1:2" ht="12.75" hidden="1">
      <c r="A69" s="36" t="s">
        <v>72</v>
      </c>
      <c r="B69" s="26">
        <f>'[1]2'!DF104</f>
        <v>0</v>
      </c>
    </row>
    <row r="70" spans="1:2" ht="12.75">
      <c r="A70" s="36" t="s">
        <v>69</v>
      </c>
      <c r="B70" s="26">
        <f>'[1]2'!DF115</f>
        <v>6870.847457627119</v>
      </c>
    </row>
    <row r="71" spans="1:2" ht="12.75">
      <c r="A71" s="36" t="s">
        <v>59</v>
      </c>
      <c r="B71" s="26">
        <f>'[1]2'!DF116</f>
        <v>8873.92372881356</v>
      </c>
    </row>
    <row r="72" spans="1:2" ht="12.75">
      <c r="A72" s="36" t="s">
        <v>58</v>
      </c>
      <c r="B72" s="26">
        <f>'[1]2'!DF117</f>
        <v>1450.9322033898304</v>
      </c>
    </row>
    <row r="73" spans="1:2" ht="12.75" hidden="1">
      <c r="A73" s="36" t="s">
        <v>98</v>
      </c>
      <c r="B73" s="26">
        <f>'[1]2'!DF118</f>
        <v>0</v>
      </c>
    </row>
    <row r="74" spans="1:2" ht="12.75">
      <c r="A74" s="36" t="s">
        <v>61</v>
      </c>
      <c r="B74" s="26">
        <f>'[1]2'!DF119</f>
        <v>41388.53389830508</v>
      </c>
    </row>
    <row r="75" spans="1:2" ht="12.75" hidden="1">
      <c r="A75" s="36" t="s">
        <v>60</v>
      </c>
      <c r="B75" s="26">
        <f>'[1]2'!DF120</f>
        <v>0</v>
      </c>
    </row>
    <row r="76" spans="1:2" ht="12.75" hidden="1">
      <c r="A76" s="36" t="s">
        <v>67</v>
      </c>
      <c r="B76" s="26">
        <f>'[1]2'!DF121</f>
        <v>0</v>
      </c>
    </row>
    <row r="77" spans="1:2" ht="12.75" hidden="1">
      <c r="A77" s="36" t="s">
        <v>68</v>
      </c>
      <c r="B77" s="26">
        <f>'[1]2'!DF122</f>
        <v>0</v>
      </c>
    </row>
    <row r="78" spans="1:2" ht="12.75">
      <c r="A78" s="36" t="s">
        <v>68</v>
      </c>
      <c r="B78" s="26">
        <f>'[1]2'!DF123</f>
        <v>918.5338983050847</v>
      </c>
    </row>
    <row r="79" spans="1:2" ht="12.75" hidden="1">
      <c r="A79" s="36" t="s">
        <v>28</v>
      </c>
      <c r="B79" s="26">
        <f>'[1]2'!DF124</f>
        <v>0</v>
      </c>
    </row>
    <row r="80" spans="1:2" ht="12.75" hidden="1">
      <c r="A80" s="36" t="s">
        <v>79</v>
      </c>
      <c r="B80" s="26">
        <f>'[1]2'!DF125</f>
        <v>0</v>
      </c>
    </row>
    <row r="81" spans="1:2" ht="12.75" hidden="1">
      <c r="A81" s="36" t="s">
        <v>97</v>
      </c>
      <c r="B81" s="26">
        <f>'[1]2'!DF126</f>
        <v>0</v>
      </c>
    </row>
    <row r="82" spans="1:2" ht="12.75" hidden="1">
      <c r="A82" s="36" t="s">
        <v>80</v>
      </c>
      <c r="B82" s="26">
        <f>'[1]2'!DF127</f>
        <v>0</v>
      </c>
    </row>
    <row r="83" spans="1:2" ht="12.75" hidden="1">
      <c r="A83" s="36" t="s">
        <v>95</v>
      </c>
      <c r="B83" s="26">
        <f>'[1]2'!DF128</f>
        <v>0</v>
      </c>
    </row>
    <row r="84" spans="1:2" ht="12.75">
      <c r="A84" s="5" t="s">
        <v>29</v>
      </c>
      <c r="B84" s="26">
        <f>'[1]2'!DF105+'[1]2'!DF129</f>
        <v>11694.19114898282</v>
      </c>
    </row>
    <row r="85" spans="1:2" ht="12.75">
      <c r="A85" s="5" t="s">
        <v>30</v>
      </c>
      <c r="B85" s="26">
        <f>'[1]2'!DF133</f>
        <v>5278.065599999999</v>
      </c>
    </row>
    <row r="86" spans="1:2" ht="12.75">
      <c r="A86" s="9" t="s">
        <v>32</v>
      </c>
      <c r="B86" s="11">
        <f>'[1]2'!DF134</f>
        <v>23306.305084745763</v>
      </c>
    </row>
    <row r="87" spans="1:2" ht="12.75">
      <c r="A87" s="4" t="s">
        <v>39</v>
      </c>
      <c r="B87" s="11">
        <f>'[1]2'!DF138</f>
        <v>2775.2881355932204</v>
      </c>
    </row>
    <row r="88" spans="1:2" ht="12.75">
      <c r="A88" s="4" t="s">
        <v>44</v>
      </c>
      <c r="B88" s="11">
        <f>'[1]2'!DF139+'[1]2'!DF140+'[1]2'!DF143+'[1]2'!DF146+'[1]2'!DF147</f>
        <v>0</v>
      </c>
    </row>
    <row r="89" spans="1:2" ht="12.75">
      <c r="A89" s="4" t="s">
        <v>51</v>
      </c>
      <c r="B89" s="11">
        <f>'[1]2'!DF148</f>
        <v>16156.36717611432</v>
      </c>
    </row>
    <row r="90" spans="1:2" ht="12.75">
      <c r="A90" s="4" t="s">
        <v>45</v>
      </c>
      <c r="B90" s="11">
        <f>'[1]2'!DF149</f>
        <v>1648.821172881356</v>
      </c>
    </row>
    <row r="91" spans="1:2" ht="12.75">
      <c r="A91" s="4" t="s">
        <v>34</v>
      </c>
      <c r="B91" s="11">
        <f>'[1]2'!DF150</f>
        <v>6445.391857627119</v>
      </c>
    </row>
    <row r="92" spans="1:2" ht="12.75">
      <c r="A92" s="4" t="s">
        <v>33</v>
      </c>
      <c r="B92" s="11">
        <f>'[1]2'!DF151</f>
        <v>20460.371827118644</v>
      </c>
    </row>
    <row r="93" spans="1:2" ht="12.75">
      <c r="A93" s="4" t="s">
        <v>42</v>
      </c>
      <c r="B93" s="11">
        <f>B35+B45+B50+B86+B87+B88+B89+B90+B91+B92</f>
        <v>364188.512353345</v>
      </c>
    </row>
    <row r="94" spans="1:2" ht="12.75" hidden="1">
      <c r="A94" s="6" t="s">
        <v>35</v>
      </c>
      <c r="B94" s="26">
        <f>'[1]2'!DF153</f>
        <v>0</v>
      </c>
    </row>
    <row r="95" spans="1:2" ht="12.75">
      <c r="A95" s="4" t="s">
        <v>36</v>
      </c>
      <c r="B95" s="11">
        <f>B93+B94</f>
        <v>364188.512353345</v>
      </c>
    </row>
    <row r="96" spans="1:2" ht="12.75">
      <c r="A96" s="6" t="s">
        <v>37</v>
      </c>
      <c r="B96" s="26">
        <f>B95*0.18</f>
        <v>65553.9322236021</v>
      </c>
    </row>
    <row r="97" spans="1:2" ht="12.75">
      <c r="A97" s="4" t="s">
        <v>38</v>
      </c>
      <c r="B97" s="11">
        <f>B95+B96</f>
        <v>429742.4445769471</v>
      </c>
    </row>
    <row r="98" spans="1:2" ht="12.75">
      <c r="A98" s="37" t="s">
        <v>100</v>
      </c>
      <c r="B98" s="25">
        <v>-52349.4</v>
      </c>
    </row>
    <row r="99" spans="1:2" ht="14.25" customHeight="1">
      <c r="A99" s="37" t="s">
        <v>101</v>
      </c>
      <c r="B99" s="25">
        <v>-150018.15457694707</v>
      </c>
    </row>
    <row r="100" spans="1:2" ht="24">
      <c r="A100" s="27" t="s">
        <v>102</v>
      </c>
      <c r="B100" s="20"/>
    </row>
    <row r="101" spans="1:2" ht="12.75">
      <c r="A101" s="19"/>
      <c r="B101" s="20"/>
    </row>
    <row r="102" spans="1:2" ht="12.75">
      <c r="A102" s="27"/>
      <c r="B102" s="20"/>
    </row>
    <row r="103" spans="1:2" ht="12.75">
      <c r="A103" s="28"/>
      <c r="B103" s="20"/>
    </row>
    <row r="104" ht="12.75">
      <c r="A104" s="19"/>
    </row>
    <row r="105" ht="12.75">
      <c r="A105" s="21" t="s">
        <v>88</v>
      </c>
    </row>
    <row r="106" spans="1:2" ht="12.75">
      <c r="A106" s="19" t="s">
        <v>89</v>
      </c>
      <c r="B106" s="20" t="s">
        <v>90</v>
      </c>
    </row>
    <row r="107" spans="1:2" ht="12.75">
      <c r="A107" s="21" t="s">
        <v>91</v>
      </c>
      <c r="B107" s="20"/>
    </row>
    <row r="108" spans="1:2" ht="12.75">
      <c r="A108" s="22" t="s">
        <v>94</v>
      </c>
      <c r="B108" s="20" t="s">
        <v>99</v>
      </c>
    </row>
    <row r="109" spans="1:2" ht="12.75">
      <c r="A109" s="21" t="s">
        <v>92</v>
      </c>
      <c r="B109" s="20"/>
    </row>
    <row r="110" ht="12.75">
      <c r="A110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2011-02-07T05:49:35Z</cp:lastPrinted>
  <dcterms:created xsi:type="dcterms:W3CDTF">1996-10-08T23:32:33Z</dcterms:created>
  <dcterms:modified xsi:type="dcterms:W3CDTF">2011-04-26T11:15:30Z</dcterms:modified>
  <cp:category/>
  <cp:version/>
  <cp:contentType/>
  <cp:contentStatus/>
</cp:coreProperties>
</file>