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<sst xmlns="http://schemas.openxmlformats.org/spreadsheetml/2006/main" count="109" uniqueCount="108">
  <si>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</si>
  <si>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</si>
  <si>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</si>
  <si>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</si>
  <si>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</si>
  <si>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</si>
  <si>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</si>
  <si>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</si>
  <si>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</si>
  <si>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</si>
  <si>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</si>
  <si>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</si>
  <si>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</si>
  <si>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</si>
  <si>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</si>
  <si>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</si>
  <si>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</si>
  <si>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</si>
  <si>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</si>
  <si>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</si>
  <si>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</si>
  <si>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</si>
  <si>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</si>
  <si>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</si>
  <si>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</si>
  <si>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</si>
  <si>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</si>
  <si>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</si>
  <si>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</si>
  <si>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</si>
  <si>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</si>
  <si>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</si>
  <si>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</si>
  <si>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</si>
  <si>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</si>
  <si>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</si>
  <si>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</si>
  <si>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</si>
  <si>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</si>
  <si>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</si>
  <si>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</si>
  <si>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</si>
  <si>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</si>
  <si>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</si>
  <si>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</si>
  <si>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</si>
  <si>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</si>
  <si>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</si>
  <si>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</si>
  <si>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</si>
  <si>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</si>
  <si>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</si>
  <si>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</si>
  <si>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</si>
  <si>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</si>
  <si>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</si>
  <si>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</si>
  <si>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</si>
  <si>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</si>
  <si>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</si>
  <si>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</si>
  <si>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</si>
  <si>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</si>
  <si>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</si>
  <si>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</si>
  <si>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</si>
  <si>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</si>
  <si>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</si>
  <si>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</si>
  <si>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</si>
  <si>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</si>
  <si>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</si>
  <si>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</si>
  <si>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</si>
  <si>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</si>
  <si>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</si>
  <si>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</si>
  <si>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</si>
  <si>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</si>
  <si>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</si>
  <si>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</si>
  <si>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</si>
  <si>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</si>
  <si>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</si>
  <si>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</si>
  <si>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</si>
  <si>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</si>
  <si>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</si>
  <si>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</si>
  <si>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</si>
  <si>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</si>
  <si>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</si>
  <si>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</si>
  <si>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</si>
  <si>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</si>
  <si>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</si>
  <si>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</si>
  <si>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</si>
  <si>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</si>
  <si>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</si>
  <si>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</si>
  <si>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</si>
  <si>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</si>
  <si>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</si>
  <si>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</si>
  <si>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</si>
  <si>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кирпичн.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</si>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</sst>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2 (2)"/>
      <sheetName val="2 (3)"/>
      <sheetName val="2 (4)"/>
      <sheetName val="2 (5)"/>
      <sheetName val="2 (6)"/>
      <sheetName val="2 (7)"/>
      <sheetName val="2 (9)"/>
      <sheetName val="2 (8)"/>
      <sheetName val="2 (10)"/>
      <sheetName val="2 (12)"/>
      <sheetName val="2 (11)"/>
      <sheetName val="2 (13)"/>
      <sheetName val="2 (17)"/>
      <sheetName val="2 (16)"/>
      <sheetName val="2 (15)"/>
      <sheetName val="2 (14)"/>
      <sheetName val="2 (18)"/>
      <sheetName val="2 (19)"/>
      <sheetName val="2 (21)"/>
      <sheetName val="2 (20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  <sheetName val="2 (B2613)"/>
    </sheetNames>
    <sheetDataSet>
      <sheetData sheetId="6">
        <row r="6">
          <cell r="L6" t="str">
            <v>50 лет Октября,9</v>
          </cell>
        </row>
        <row r="8">
          <cell r="L8">
            <v>1964</v>
          </cell>
        </row>
        <row r="9">
          <cell r="L9">
            <v>2581.4000000000005</v>
          </cell>
        </row>
        <row r="12">
          <cell r="L12">
            <v>1715.5</v>
          </cell>
        </row>
        <row r="13">
          <cell r="L13">
            <v>5</v>
          </cell>
        </row>
        <row r="15">
          <cell r="L15">
            <v>1372</v>
          </cell>
        </row>
        <row r="20">
          <cell r="L20">
            <v>1970.7</v>
          </cell>
        </row>
        <row r="21">
          <cell r="L21">
            <v>2276.1</v>
          </cell>
        </row>
        <row r="22">
          <cell r="L22">
            <v>202</v>
          </cell>
        </row>
        <row r="23">
          <cell r="L23">
            <v>65</v>
          </cell>
        </row>
        <row r="24">
          <cell r="L24">
            <v>125</v>
          </cell>
        </row>
        <row r="28">
          <cell r="L28">
            <v>319</v>
          </cell>
        </row>
        <row r="29">
          <cell r="L29" t="str">
            <v>ХВС, ЦО</v>
          </cell>
        </row>
        <row r="31">
          <cell r="L31">
            <v>4928.100000000151</v>
          </cell>
        </row>
        <row r="32">
          <cell r="L32">
            <v>312310.01</v>
          </cell>
        </row>
        <row r="35">
          <cell r="L35">
            <v>37562.06</v>
          </cell>
        </row>
        <row r="39">
          <cell r="L39">
            <v>356147.54000000004</v>
          </cell>
        </row>
        <row r="43">
          <cell r="L43">
            <v>68018.93017234509</v>
          </cell>
        </row>
        <row r="48">
          <cell r="L48">
            <v>5483.6215810411595</v>
          </cell>
        </row>
        <row r="49">
          <cell r="L49">
            <v>0</v>
          </cell>
        </row>
        <row r="54">
          <cell r="L54">
            <v>0</v>
          </cell>
        </row>
        <row r="59">
          <cell r="L59">
            <v>7327.07583000956</v>
          </cell>
        </row>
        <row r="67">
          <cell r="L67">
            <v>9600</v>
          </cell>
        </row>
        <row r="70">
          <cell r="L70">
            <v>19483.125</v>
          </cell>
        </row>
        <row r="74">
          <cell r="L74">
            <v>1842.8</v>
          </cell>
        </row>
        <row r="75">
          <cell r="L75">
            <v>10871.84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3">
          <cell r="L83">
            <v>1306.0619514152334</v>
          </cell>
        </row>
        <row r="87">
          <cell r="L87">
            <v>3996.214088655823</v>
          </cell>
        </row>
        <row r="88">
          <cell r="L88">
            <v>3996.214088655823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3071.3164774898232</v>
          </cell>
        </row>
        <row r="110">
          <cell r="L110">
            <v>4588.931229121946</v>
          </cell>
        </row>
        <row r="114">
          <cell r="L114">
            <v>51202.72033898305</v>
          </cell>
        </row>
        <row r="115">
          <cell r="L115">
            <v>8819.322033898305</v>
          </cell>
        </row>
        <row r="116">
          <cell r="L116">
            <v>15809.296610169493</v>
          </cell>
        </row>
        <row r="117">
          <cell r="L117">
            <v>1450.9322033898304</v>
          </cell>
        </row>
        <row r="119">
          <cell r="L119">
            <v>16198.838983050846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0</v>
          </cell>
        </row>
        <row r="123">
          <cell r="L123">
            <v>8924.330508474575</v>
          </cell>
        </row>
        <row r="124">
          <cell r="L124">
            <v>0</v>
          </cell>
        </row>
        <row r="125">
          <cell r="L125">
            <v>0</v>
          </cell>
        </row>
        <row r="129">
          <cell r="L129">
            <v>9213.961494178846</v>
          </cell>
        </row>
        <row r="133">
          <cell r="L133">
            <v>5544.847200000001</v>
          </cell>
        </row>
        <row r="134">
          <cell r="L134">
            <v>57807.33898305085</v>
          </cell>
        </row>
        <row r="138">
          <cell r="L138">
            <v>3007.491525423729</v>
          </cell>
        </row>
        <row r="140">
          <cell r="L140">
            <v>0</v>
          </cell>
        </row>
        <row r="147">
          <cell r="L147">
            <v>0</v>
          </cell>
        </row>
        <row r="148">
          <cell r="L148">
            <v>37983.90290917366</v>
          </cell>
        </row>
        <row r="149">
          <cell r="L149">
            <v>1746.8187</v>
          </cell>
        </row>
        <row r="150">
          <cell r="L150">
            <v>6828.4731</v>
          </cell>
        </row>
        <row r="151">
          <cell r="L151">
            <v>21676.43205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08"/>
  <sheetViews>
    <sheetView tabSelected="1" workbookViewId="0" topLeftCell="A1">
      <selection activeCell="B12" sqref="B12:B14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3" spans="1:2" ht="12.75">
      <c r="A3" s="13" t="s">
        <v>0</v>
      </c>
      <c r="B3"/>
    </row>
    <row r="4" spans="1:2" ht="12.75">
      <c r="A4" s="13" t="s">
        <v>83</v>
      </c>
      <c r="B4"/>
    </row>
    <row r="5" spans="1:2" ht="12.75">
      <c r="A5" s="13" t="s">
        <v>49</v>
      </c>
      <c r="B5"/>
    </row>
    <row r="6" spans="1:2" ht="12.75">
      <c r="A6" s="13"/>
      <c r="B6" s="13"/>
    </row>
    <row r="7" spans="1:2" ht="12.75">
      <c r="A7" s="3" t="s">
        <v>85</v>
      </c>
      <c r="B7" s="15" t="str">
        <f>'[1]2 (7)'!L6</f>
        <v>50 лет Октября,9</v>
      </c>
    </row>
    <row r="8" ht="12.75">
      <c r="A8" s="3" t="s">
        <v>1</v>
      </c>
    </row>
    <row r="9" spans="1:2" ht="12.75">
      <c r="A9" t="s">
        <v>2</v>
      </c>
      <c r="B9" s="2">
        <f>'[1]2 (7)'!L8</f>
        <v>1964</v>
      </c>
    </row>
    <row r="10" spans="1:2" ht="12.75">
      <c r="A10" t="s">
        <v>3</v>
      </c>
      <c r="B10" s="2">
        <f>'[1]2 (7)'!L9</f>
        <v>2581.4000000000005</v>
      </c>
    </row>
    <row r="11" spans="1:2" ht="12.75" hidden="1">
      <c r="A11" t="s">
        <v>4</v>
      </c>
      <c r="B11" s="2">
        <f>'[1]2 (7)'!L12</f>
        <v>1715.5</v>
      </c>
    </row>
    <row r="12" spans="1:2" ht="12.75" customHeight="1">
      <c r="A12" s="38" t="s">
        <v>104</v>
      </c>
      <c r="B12" s="40" t="s">
        <v>106</v>
      </c>
    </row>
    <row r="13" spans="1:2" ht="12.75" customHeight="1">
      <c r="A13" s="38" t="s">
        <v>105</v>
      </c>
      <c r="B13" s="39" t="s">
        <v>107</v>
      </c>
    </row>
    <row r="14" spans="1:2" ht="12.75">
      <c r="A14" s="38" t="s">
        <v>7</v>
      </c>
      <c r="B14" s="39">
        <v>1372</v>
      </c>
    </row>
    <row r="15" spans="1:2" ht="12.75">
      <c r="A15" t="s">
        <v>5</v>
      </c>
      <c r="B15" s="2">
        <f>'[1]2 (7)'!L13</f>
        <v>5</v>
      </c>
    </row>
    <row r="16" spans="1:2" ht="12.75">
      <c r="A16" t="s">
        <v>6</v>
      </c>
      <c r="B16" s="2">
        <f>'[1]2 (7)'!L14</f>
        <v>0</v>
      </c>
    </row>
    <row r="17" spans="1:2" ht="12.75" hidden="1">
      <c r="A17" t="s">
        <v>7</v>
      </c>
      <c r="B17" s="2">
        <f>'[1]2 (7)'!L15</f>
        <v>1372</v>
      </c>
    </row>
    <row r="18" spans="1:2" ht="12.75" hidden="1">
      <c r="A18" t="s">
        <v>8</v>
      </c>
      <c r="B18" s="2">
        <f>'[1]2 (7)'!L16</f>
        <v>0</v>
      </c>
    </row>
    <row r="19" spans="1:2" ht="12.75">
      <c r="A19" t="s">
        <v>86</v>
      </c>
      <c r="B19" s="8">
        <f>B20+B21</f>
        <v>4246.8</v>
      </c>
    </row>
    <row r="20" spans="1:2" ht="12.75">
      <c r="A20" t="s">
        <v>9</v>
      </c>
      <c r="B20" s="2">
        <f>'[1]2 (7)'!L20</f>
        <v>1970.7</v>
      </c>
    </row>
    <row r="21" spans="1:2" ht="12.75">
      <c r="A21" t="s">
        <v>10</v>
      </c>
      <c r="B21" s="2">
        <f>'[1]2 (7)'!L21</f>
        <v>2276.1</v>
      </c>
    </row>
    <row r="22" spans="1:2" ht="12.75" hidden="1">
      <c r="A22" t="s">
        <v>11</v>
      </c>
      <c r="B22" s="2">
        <f>'[1]2 (7)'!L22</f>
        <v>202</v>
      </c>
    </row>
    <row r="23" spans="1:2" ht="12.75">
      <c r="A23" t="s">
        <v>12</v>
      </c>
      <c r="B23" s="2">
        <f>'[1]2 (7)'!L23</f>
        <v>65</v>
      </c>
    </row>
    <row r="24" spans="1:2" ht="12.75">
      <c r="A24" t="s">
        <v>13</v>
      </c>
      <c r="B24" s="2">
        <f>'[1]2 (7)'!L24</f>
        <v>125</v>
      </c>
    </row>
    <row r="25" spans="1:2" ht="12.75">
      <c r="A25" t="s">
        <v>14</v>
      </c>
      <c r="B25" s="2">
        <f>'[1]2 (7)'!L28</f>
        <v>319</v>
      </c>
    </row>
    <row r="26" spans="1:2" ht="12.75" hidden="1">
      <c r="A26" t="s">
        <v>15</v>
      </c>
      <c r="B26" s="2">
        <f>'[1]2 (7)'!L28</f>
        <v>319</v>
      </c>
    </row>
    <row r="27" spans="1:2" ht="12.75">
      <c r="A27" s="24" t="s">
        <v>16</v>
      </c>
      <c r="B27" s="25" t="str">
        <f>'[1]2 (7)'!L29</f>
        <v>ХВС, ЦО</v>
      </c>
    </row>
    <row r="29" spans="1:2" ht="12.75">
      <c r="A29" s="10" t="s">
        <v>46</v>
      </c>
      <c r="B29" s="12" t="s">
        <v>103</v>
      </c>
    </row>
    <row r="30" spans="1:2" ht="12.75">
      <c r="A30" s="16" t="s">
        <v>87</v>
      </c>
      <c r="B30" s="11">
        <f>'[1]2 (7)'!L31</f>
        <v>4928.100000000151</v>
      </c>
    </row>
    <row r="31" spans="1:2" ht="12.75">
      <c r="A31" s="17" t="s">
        <v>47</v>
      </c>
      <c r="B31" s="11">
        <f>'[1]2 (7)'!L32</f>
        <v>312310.01</v>
      </c>
    </row>
    <row r="32" spans="1:2" ht="12.75">
      <c r="A32" s="17" t="s">
        <v>48</v>
      </c>
      <c r="B32" s="11">
        <f>'[1]2 (7)'!L35</f>
        <v>37562.06</v>
      </c>
    </row>
    <row r="33" spans="1:2" ht="12.75">
      <c r="A33" s="17" t="s">
        <v>84</v>
      </c>
      <c r="B33" s="11">
        <f>'[1]2 (7)'!L37</f>
        <v>0</v>
      </c>
    </row>
    <row r="34" spans="1:2" ht="12.75">
      <c r="A34" s="18" t="s">
        <v>50</v>
      </c>
      <c r="B34" s="11">
        <f>'[1]2 (7)'!L39</f>
        <v>356147.54000000004</v>
      </c>
    </row>
    <row r="35" spans="1:2" ht="12.75">
      <c r="A35" s="16" t="s">
        <v>88</v>
      </c>
      <c r="B35" s="11">
        <f>B30+B31+B32+B33-B34</f>
        <v>-1347.369999999879</v>
      </c>
    </row>
    <row r="36" spans="1:2" s="7" customFormat="1" ht="12.75">
      <c r="A36" s="10" t="s">
        <v>17</v>
      </c>
      <c r="B36" s="26" t="s">
        <v>18</v>
      </c>
    </row>
    <row r="37" spans="1:2" ht="12.75">
      <c r="A37" s="9" t="s">
        <v>41</v>
      </c>
      <c r="B37" s="11">
        <f>SUM(B38:B46)</f>
        <v>117143.77100235465</v>
      </c>
    </row>
    <row r="38" spans="1:2" ht="12.75">
      <c r="A38" s="1" t="s">
        <v>19</v>
      </c>
      <c r="B38" s="27">
        <f>'[1]2 (7)'!L43-B39</f>
        <v>62535.30859130393</v>
      </c>
    </row>
    <row r="39" spans="1:2" ht="12.75">
      <c r="A39" s="1" t="s">
        <v>40</v>
      </c>
      <c r="B39" s="27">
        <f>'[1]2 (7)'!L48</f>
        <v>5483.6215810411595</v>
      </c>
    </row>
    <row r="40" spans="1:2" ht="12.75">
      <c r="A40" s="1" t="s">
        <v>20</v>
      </c>
      <c r="B40" s="27">
        <f>'[1]2 (7)'!L49</f>
        <v>0</v>
      </c>
    </row>
    <row r="41" spans="1:2" ht="12.75">
      <c r="A41" s="1" t="s">
        <v>21</v>
      </c>
      <c r="B41" s="27">
        <f>'[1]2 (7)'!L54</f>
        <v>0</v>
      </c>
    </row>
    <row r="42" spans="1:2" ht="12.75">
      <c r="A42" s="19" t="s">
        <v>79</v>
      </c>
      <c r="B42" s="27">
        <f>'[1]2 (7)'!L59</f>
        <v>7327.07583000956</v>
      </c>
    </row>
    <row r="43" spans="1:2" ht="12.75">
      <c r="A43" s="1" t="s">
        <v>22</v>
      </c>
      <c r="B43" s="27">
        <f>'[1]2 (7)'!L67</f>
        <v>9600</v>
      </c>
    </row>
    <row r="44" spans="1:2" ht="12.75">
      <c r="A44" s="1" t="s">
        <v>23</v>
      </c>
      <c r="B44" s="27">
        <f>'[1]2 (7)'!L70</f>
        <v>19483.125</v>
      </c>
    </row>
    <row r="45" spans="1:2" ht="12.75">
      <c r="A45" s="1" t="s">
        <v>24</v>
      </c>
      <c r="B45" s="27">
        <f>'[1]2 (7)'!L74+'[1]2 (7)'!L75</f>
        <v>12714.64</v>
      </c>
    </row>
    <row r="46" spans="1:2" ht="12.75">
      <c r="A46" s="1" t="s">
        <v>25</v>
      </c>
      <c r="B46" s="27">
        <f>'[1]2 (7)'!L76</f>
        <v>0</v>
      </c>
    </row>
    <row r="47" spans="1:2" ht="12.75">
      <c r="A47" s="29" t="s">
        <v>31</v>
      </c>
      <c r="B47" s="11">
        <f>B48+B49+B50+B51</f>
        <v>0</v>
      </c>
    </row>
    <row r="48" spans="1:2" ht="12.75">
      <c r="A48" s="30" t="s">
        <v>52</v>
      </c>
      <c r="B48" s="27">
        <f>'[1]2 (7)'!L78</f>
        <v>0</v>
      </c>
    </row>
    <row r="49" spans="1:2" ht="12.75" hidden="1">
      <c r="A49" s="31" t="s">
        <v>54</v>
      </c>
      <c r="B49" s="27">
        <f>'[1]2 (7)'!L79</f>
        <v>0</v>
      </c>
    </row>
    <row r="50" spans="1:2" ht="12.75">
      <c r="A50" s="32" t="s">
        <v>53</v>
      </c>
      <c r="B50" s="27">
        <f>'[1]2 (7)'!L80</f>
        <v>0</v>
      </c>
    </row>
    <row r="51" spans="1:2" ht="12.75" hidden="1">
      <c r="A51" s="33" t="s">
        <v>55</v>
      </c>
      <c r="B51" s="27">
        <f>'[1]2 (7)'!L81</f>
        <v>0</v>
      </c>
    </row>
    <row r="52" spans="1:2" ht="25.5">
      <c r="A52" s="34" t="s">
        <v>43</v>
      </c>
      <c r="B52" s="11">
        <f>B53+B54+B86+B87</f>
        <v>78924.05277984473</v>
      </c>
    </row>
    <row r="53" spans="1:2" ht="12.75">
      <c r="A53" s="35" t="s">
        <v>26</v>
      </c>
      <c r="B53" s="27">
        <f>'[1]2 (7)'!L83+'[1]2 (7)'!L110</f>
        <v>5894.993180537179</v>
      </c>
    </row>
    <row r="54" spans="1:2" ht="12.75">
      <c r="A54" s="35" t="s">
        <v>27</v>
      </c>
      <c r="B54" s="27">
        <f>'[1]2 (7)'!L87+'[1]2 (7)'!L114</f>
        <v>55198.93442763887</v>
      </c>
    </row>
    <row r="55" spans="1:2" ht="12.75">
      <c r="A55" s="36" t="s">
        <v>56</v>
      </c>
      <c r="B55" s="27">
        <f>'[1]2 (7)'!L88</f>
        <v>3996.214088655823</v>
      </c>
    </row>
    <row r="56" spans="1:2" ht="12.75" hidden="1">
      <c r="A56" s="36" t="s">
        <v>57</v>
      </c>
      <c r="B56" s="27">
        <f>'[1]2 (7)'!L89</f>
        <v>0</v>
      </c>
    </row>
    <row r="57" spans="1:2" ht="12.75" hidden="1">
      <c r="A57" s="36" t="s">
        <v>63</v>
      </c>
      <c r="B57" s="27">
        <f>'[1]2 (7)'!L90</f>
        <v>0</v>
      </c>
    </row>
    <row r="58" spans="1:2" ht="12.75">
      <c r="A58" s="36" t="s">
        <v>76</v>
      </c>
      <c r="B58" s="27">
        <f>'[1]2 (7)'!L91</f>
        <v>0</v>
      </c>
    </row>
    <row r="59" spans="1:2" ht="12.75" hidden="1">
      <c r="A59" s="36" t="s">
        <v>66</v>
      </c>
      <c r="B59" s="27">
        <f>'[1]2 (7)'!L92</f>
        <v>0</v>
      </c>
    </row>
    <row r="60" spans="1:2" ht="12.75" hidden="1">
      <c r="A60" s="36" t="s">
        <v>71</v>
      </c>
      <c r="B60" s="27">
        <f>'[1]2 (7)'!L93</f>
        <v>0</v>
      </c>
    </row>
    <row r="61" spans="1:2" ht="12.75" hidden="1">
      <c r="A61" s="36" t="s">
        <v>64</v>
      </c>
      <c r="B61" s="27">
        <f>'[1]2 (7)'!L94</f>
        <v>0</v>
      </c>
    </row>
    <row r="62" spans="1:2" ht="12.75" hidden="1">
      <c r="A62" s="36" t="s">
        <v>82</v>
      </c>
      <c r="B62" s="27">
        <f>'[1]2 (7)'!L95</f>
        <v>0</v>
      </c>
    </row>
    <row r="63" spans="1:2" ht="12.75" hidden="1">
      <c r="A63" s="36" t="s">
        <v>65</v>
      </c>
      <c r="B63" s="27">
        <f>'[1]2 (7)'!L96</f>
        <v>0</v>
      </c>
    </row>
    <row r="64" spans="1:2" ht="12.75" hidden="1">
      <c r="A64" s="36" t="s">
        <v>67</v>
      </c>
      <c r="B64" s="27">
        <f>'[1]2 (7)'!L97</f>
        <v>0</v>
      </c>
    </row>
    <row r="65" spans="1:2" ht="12.75" hidden="1">
      <c r="A65" s="36" t="s">
        <v>78</v>
      </c>
      <c r="B65" s="27">
        <f>'[1]2 (7)'!L98</f>
        <v>0</v>
      </c>
    </row>
    <row r="66" spans="1:2" ht="12.75" hidden="1">
      <c r="A66" s="36" t="s">
        <v>74</v>
      </c>
      <c r="B66" s="27">
        <f>'[1]2 (7)'!L99</f>
        <v>0</v>
      </c>
    </row>
    <row r="67" spans="1:2" ht="12.75" hidden="1">
      <c r="A67" s="36" t="s">
        <v>77</v>
      </c>
      <c r="B67" s="27">
        <f>'[1]2 (7)'!L100</f>
        <v>0</v>
      </c>
    </row>
    <row r="68" spans="1:2" ht="12.75" hidden="1">
      <c r="A68" s="36" t="s">
        <v>75</v>
      </c>
      <c r="B68" s="27">
        <f>'[1]2 (7)'!L101</f>
        <v>0</v>
      </c>
    </row>
    <row r="69" spans="1:2" ht="12.75">
      <c r="A69" s="36" t="s">
        <v>97</v>
      </c>
      <c r="B69" s="27">
        <f>'[1]2 (7)'!L102</f>
        <v>0</v>
      </c>
    </row>
    <row r="70" spans="1:2" ht="12.75" hidden="1">
      <c r="A70" s="36" t="s">
        <v>72</v>
      </c>
      <c r="B70" s="27">
        <f>'[1]2 (7)'!L103</f>
        <v>0</v>
      </c>
    </row>
    <row r="71" spans="1:2" ht="12.75" hidden="1">
      <c r="A71" s="36" t="s">
        <v>73</v>
      </c>
      <c r="B71" s="27">
        <f>'[1]2 (7)'!L104</f>
        <v>0</v>
      </c>
    </row>
    <row r="72" spans="1:2" ht="12.75">
      <c r="A72" s="36" t="s">
        <v>70</v>
      </c>
      <c r="B72" s="27">
        <f>'[1]2 (7)'!L115</f>
        <v>8819.322033898305</v>
      </c>
    </row>
    <row r="73" spans="1:2" ht="12.75">
      <c r="A73" s="36" t="s">
        <v>60</v>
      </c>
      <c r="B73" s="27">
        <f>'[1]2 (7)'!L116</f>
        <v>15809.296610169493</v>
      </c>
    </row>
    <row r="74" spans="1:2" ht="12.75">
      <c r="A74" s="36" t="s">
        <v>58</v>
      </c>
      <c r="B74" s="27">
        <f>'[1]2 (7)'!L117</f>
        <v>1450.9322033898304</v>
      </c>
    </row>
    <row r="75" spans="1:2" ht="12.75" hidden="1">
      <c r="A75" s="36" t="s">
        <v>99</v>
      </c>
      <c r="B75" s="27">
        <f>'[1]2 (7)'!L118</f>
        <v>0</v>
      </c>
    </row>
    <row r="76" spans="1:2" ht="12.75">
      <c r="A76" s="36" t="s">
        <v>62</v>
      </c>
      <c r="B76" s="27">
        <f>'[1]2 (7)'!L119</f>
        <v>16198.838983050846</v>
      </c>
    </row>
    <row r="77" spans="1:2" ht="12.75" hidden="1">
      <c r="A77" s="36" t="s">
        <v>61</v>
      </c>
      <c r="B77" s="27">
        <f>'[1]2 (7)'!L120</f>
        <v>0</v>
      </c>
    </row>
    <row r="78" spans="1:2" ht="12.75" hidden="1">
      <c r="A78" s="36" t="s">
        <v>68</v>
      </c>
      <c r="B78" s="27">
        <f>'[1]2 (7)'!L121</f>
        <v>0</v>
      </c>
    </row>
    <row r="79" spans="1:2" ht="12.75" hidden="1">
      <c r="A79" s="36" t="s">
        <v>69</v>
      </c>
      <c r="B79" s="27">
        <f>'[1]2 (7)'!L122</f>
        <v>0</v>
      </c>
    </row>
    <row r="80" spans="1:2" ht="12.75">
      <c r="A80" s="36" t="s">
        <v>59</v>
      </c>
      <c r="B80" s="27">
        <f>'[1]2 (7)'!L123</f>
        <v>8924.330508474575</v>
      </c>
    </row>
    <row r="81" spans="1:2" ht="12.75" hidden="1">
      <c r="A81" s="28" t="s">
        <v>28</v>
      </c>
      <c r="B81" s="27">
        <f>'[1]2 (7)'!L124</f>
        <v>0</v>
      </c>
    </row>
    <row r="82" spans="1:2" ht="12.75" hidden="1">
      <c r="A82" s="14" t="s">
        <v>80</v>
      </c>
      <c r="B82" s="27">
        <f>'[1]2 (7)'!L125</f>
        <v>0</v>
      </c>
    </row>
    <row r="83" spans="1:2" ht="12.75" hidden="1">
      <c r="A83" s="14" t="s">
        <v>98</v>
      </c>
      <c r="B83" s="27">
        <f>'[1]2 (7)'!L126</f>
        <v>0</v>
      </c>
    </row>
    <row r="84" spans="1:2" ht="12.75" hidden="1">
      <c r="A84" s="14" t="s">
        <v>81</v>
      </c>
      <c r="B84" s="27">
        <f>'[1]2 (7)'!L127</f>
        <v>0</v>
      </c>
    </row>
    <row r="85" spans="1:2" ht="12.75" hidden="1">
      <c r="A85" s="14" t="s">
        <v>96</v>
      </c>
      <c r="B85" s="27">
        <f>'[1]2 (7)'!L128</f>
        <v>0</v>
      </c>
    </row>
    <row r="86" spans="1:2" ht="12.75">
      <c r="A86" s="5" t="s">
        <v>29</v>
      </c>
      <c r="B86" s="27">
        <f>'[1]2 (7)'!L105+'[1]2 (7)'!L129</f>
        <v>12285.27797166867</v>
      </c>
    </row>
    <row r="87" spans="1:2" ht="12.75">
      <c r="A87" s="5" t="s">
        <v>30</v>
      </c>
      <c r="B87" s="27">
        <f>'[1]2 (7)'!L133</f>
        <v>5544.847200000001</v>
      </c>
    </row>
    <row r="88" spans="1:2" ht="12.75">
      <c r="A88" s="9" t="s">
        <v>32</v>
      </c>
      <c r="B88" s="11">
        <f>'[1]2 (7)'!L134</f>
        <v>57807.33898305085</v>
      </c>
    </row>
    <row r="89" spans="1:2" ht="12.75">
      <c r="A89" s="4" t="s">
        <v>39</v>
      </c>
      <c r="B89" s="11">
        <f>'[1]2 (7)'!L138</f>
        <v>3007.491525423729</v>
      </c>
    </row>
    <row r="90" spans="1:2" ht="12.75">
      <c r="A90" s="4" t="s">
        <v>44</v>
      </c>
      <c r="B90" s="11">
        <f>'[1]2 (7)'!L139+'[1]2 (7)'!L140+'[1]2 (7)'!L143+'[1]2 (7)'!L146+'[1]2 (7)'!L147</f>
        <v>0</v>
      </c>
    </row>
    <row r="91" spans="1:2" ht="12.75">
      <c r="A91" s="4" t="s">
        <v>51</v>
      </c>
      <c r="B91" s="11">
        <f>'[1]2 (7)'!L148</f>
        <v>37983.90290917366</v>
      </c>
    </row>
    <row r="92" spans="1:2" ht="12.75">
      <c r="A92" s="4" t="s">
        <v>45</v>
      </c>
      <c r="B92" s="11">
        <f>'[1]2 (7)'!L149</f>
        <v>1746.8187</v>
      </c>
    </row>
    <row r="93" spans="1:2" ht="12.75">
      <c r="A93" s="4" t="s">
        <v>34</v>
      </c>
      <c r="B93" s="11">
        <f>'[1]2 (7)'!L150</f>
        <v>6828.4731</v>
      </c>
    </row>
    <row r="94" spans="1:2" ht="12.75">
      <c r="A94" s="4" t="s">
        <v>33</v>
      </c>
      <c r="B94" s="11">
        <f>'[1]2 (7)'!L151</f>
        <v>21676.43205</v>
      </c>
    </row>
    <row r="95" spans="1:2" ht="12.75">
      <c r="A95" s="4" t="s">
        <v>42</v>
      </c>
      <c r="B95" s="11">
        <f>B37+B47+B52+B88+B89+B90+B91+B92+B93+B94</f>
        <v>325118.28104984766</v>
      </c>
    </row>
    <row r="96" spans="1:2" ht="12.75">
      <c r="A96" s="6" t="s">
        <v>35</v>
      </c>
      <c r="B96" s="27">
        <f>'[1]2 (7)'!L153</f>
        <v>0</v>
      </c>
    </row>
    <row r="97" spans="1:2" ht="12.75">
      <c r="A97" s="4" t="s">
        <v>36</v>
      </c>
      <c r="B97" s="11">
        <f>B95+B96</f>
        <v>325118.28104984766</v>
      </c>
    </row>
    <row r="98" spans="1:2" ht="12.75">
      <c r="A98" s="6" t="s">
        <v>37</v>
      </c>
      <c r="B98" s="27">
        <f>B97*0.18</f>
        <v>58521.29058897257</v>
      </c>
    </row>
    <row r="99" spans="1:2" ht="12.75">
      <c r="A99" s="4" t="s">
        <v>38</v>
      </c>
      <c r="B99" s="11">
        <f>B97+B98</f>
        <v>383639.5716388202</v>
      </c>
    </row>
    <row r="100" spans="1:2" ht="14.25" customHeight="1">
      <c r="A100" s="37" t="s">
        <v>101</v>
      </c>
      <c r="B100" s="26">
        <v>25638.5</v>
      </c>
    </row>
    <row r="101" spans="1:2" ht="12.75">
      <c r="A101" s="37" t="s">
        <v>102</v>
      </c>
      <c r="B101" s="26">
        <f>B34+B100-B99</f>
        <v>-1853.53163882019</v>
      </c>
    </row>
    <row r="102" spans="1:2" ht="12.75">
      <c r="A102" s="20"/>
      <c r="B102" s="21"/>
    </row>
    <row r="103" spans="1:2" ht="12.75">
      <c r="A103" s="22" t="s">
        <v>89</v>
      </c>
      <c r="B103" s="21"/>
    </row>
    <row r="104" spans="1:2" ht="12.75">
      <c r="A104" s="20" t="s">
        <v>90</v>
      </c>
      <c r="B104" s="21" t="s">
        <v>91</v>
      </c>
    </row>
    <row r="105" spans="1:2" ht="12.75">
      <c r="A105" s="22" t="s">
        <v>92</v>
      </c>
      <c r="B105" s="21"/>
    </row>
    <row r="106" spans="1:2" ht="12.75">
      <c r="A106" s="23" t="s">
        <v>95</v>
      </c>
      <c r="B106" s="21" t="s">
        <v>100</v>
      </c>
    </row>
    <row r="107" ht="12.75">
      <c r="A107" s="22" t="s">
        <v>93</v>
      </c>
    </row>
    <row r="108" ht="12.75">
      <c r="A108" s="23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2011-02-07T06:06:16Z</cp:lastPrinted>
  <dcterms:created xsi:type="dcterms:W3CDTF">1996-10-08T23:32:33Z</dcterms:created>
  <dcterms:modified xsi:type="dcterms:W3CDTF">2011-04-26T11:13:33Z</dcterms:modified>
  <cp:category/>
  <cp:version/>
  <cp:contentType/>
  <cp:contentStatus/>
</cp:coreProperties>
</file>