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<sst xmlns="http://schemas.openxmlformats.org/spreadsheetml/2006/main" count="110" uniqueCount="108">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</sst>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9">
        <row r="6">
          <cell r="CL6" t="str">
            <v>Достоевского,103</v>
          </cell>
        </row>
        <row r="8">
          <cell r="CL8">
            <v>1966</v>
          </cell>
        </row>
        <row r="9">
          <cell r="CL9">
            <v>2839.7</v>
          </cell>
        </row>
        <row r="12">
          <cell r="CL12">
            <v>1728.6</v>
          </cell>
        </row>
        <row r="13">
          <cell r="CL13">
            <v>5</v>
          </cell>
        </row>
        <row r="15">
          <cell r="CL15">
            <v>1059.9</v>
          </cell>
        </row>
        <row r="16">
          <cell r="CL16">
            <v>258.4</v>
          </cell>
        </row>
        <row r="20">
          <cell r="CL20">
            <v>1154.6</v>
          </cell>
        </row>
        <row r="21">
          <cell r="CL21">
            <v>3117</v>
          </cell>
        </row>
        <row r="22">
          <cell r="CL22">
            <v>328.2</v>
          </cell>
        </row>
        <row r="23">
          <cell r="CL23">
            <v>80</v>
          </cell>
        </row>
        <row r="24">
          <cell r="CL24">
            <v>121</v>
          </cell>
        </row>
        <row r="28">
          <cell r="CL28">
            <v>333</v>
          </cell>
        </row>
        <row r="29">
          <cell r="CL29" t="str">
            <v>ХВС, ГВС, ЦО</v>
          </cell>
        </row>
        <row r="31">
          <cell r="CL31">
            <v>10049.820000000007</v>
          </cell>
        </row>
        <row r="32">
          <cell r="CL32">
            <v>340152.56</v>
          </cell>
        </row>
        <row r="39">
          <cell r="CL39">
            <v>329532.25</v>
          </cell>
        </row>
        <row r="43">
          <cell r="CL43">
            <v>54666.34616621096</v>
          </cell>
        </row>
        <row r="48">
          <cell r="CL48">
            <v>4407.14893389459</v>
          </cell>
        </row>
        <row r="49">
          <cell r="CL49">
            <v>0</v>
          </cell>
        </row>
        <row r="54">
          <cell r="CL54">
            <v>0</v>
          </cell>
        </row>
        <row r="59">
          <cell r="CL59">
            <v>8060.237558874309</v>
          </cell>
        </row>
        <row r="67">
          <cell r="CL67">
            <v>9292.800000000001</v>
          </cell>
        </row>
        <row r="70">
          <cell r="CL70">
            <v>18859.665</v>
          </cell>
        </row>
        <row r="74">
          <cell r="CL74">
            <v>1084</v>
          </cell>
        </row>
        <row r="76">
          <cell r="CL76">
            <v>555.04</v>
          </cell>
        </row>
        <row r="78">
          <cell r="CL78">
            <v>0</v>
          </cell>
        </row>
        <row r="79">
          <cell r="CL79">
            <v>0</v>
          </cell>
        </row>
        <row r="80">
          <cell r="CL80">
            <v>0</v>
          </cell>
        </row>
        <row r="81">
          <cell r="CL81">
            <v>0</v>
          </cell>
        </row>
        <row r="83">
          <cell r="CL83">
            <v>1436.7490987192366</v>
          </cell>
        </row>
        <row r="87">
          <cell r="CL87">
            <v>14354.400052396752</v>
          </cell>
        </row>
        <row r="88">
          <cell r="CL88">
            <v>3087.1627642611575</v>
          </cell>
        </row>
        <row r="89">
          <cell r="CL89">
            <v>0</v>
          </cell>
        </row>
        <row r="90">
          <cell r="CL90">
            <v>6152.9915254237285</v>
          </cell>
        </row>
        <row r="91">
          <cell r="CL91">
            <v>345.86440677966107</v>
          </cell>
        </row>
        <row r="92">
          <cell r="CL92">
            <v>0</v>
          </cell>
        </row>
        <row r="93">
          <cell r="CL93">
            <v>0</v>
          </cell>
        </row>
        <row r="94">
          <cell r="CL94">
            <v>4768.381355932203</v>
          </cell>
        </row>
        <row r="96">
          <cell r="CL96">
            <v>0</v>
          </cell>
        </row>
        <row r="97">
          <cell r="CL97">
            <v>0</v>
          </cell>
        </row>
        <row r="98">
          <cell r="CL98">
            <v>0</v>
          </cell>
        </row>
        <row r="99">
          <cell r="CL99">
            <v>0</v>
          </cell>
        </row>
        <row r="100">
          <cell r="CL100">
            <v>0</v>
          </cell>
        </row>
        <row r="101">
          <cell r="CL101">
            <v>0</v>
          </cell>
        </row>
        <row r="102">
          <cell r="CL102">
            <v>0</v>
          </cell>
        </row>
        <row r="103">
          <cell r="CL103">
            <v>0</v>
          </cell>
        </row>
        <row r="104">
          <cell r="CL104">
            <v>0</v>
          </cell>
        </row>
        <row r="105">
          <cell r="CL105">
            <v>3378.638491178371</v>
          </cell>
        </row>
        <row r="110">
          <cell r="CL110">
            <v>5048.108782574412</v>
          </cell>
        </row>
        <row r="114">
          <cell r="CL114">
            <v>27446.016949152545</v>
          </cell>
        </row>
        <row r="115">
          <cell r="CL115">
            <v>7243.313559322035</v>
          </cell>
        </row>
        <row r="116">
          <cell r="CL116">
            <v>0</v>
          </cell>
        </row>
        <row r="117">
          <cell r="CL117">
            <v>16755.542372881355</v>
          </cell>
        </row>
        <row r="119">
          <cell r="CL119">
            <v>0</v>
          </cell>
        </row>
        <row r="120">
          <cell r="CL120">
            <v>0</v>
          </cell>
        </row>
        <row r="121">
          <cell r="CL121">
            <v>428.5</v>
          </cell>
        </row>
        <row r="122">
          <cell r="CL122">
            <v>0</v>
          </cell>
        </row>
        <row r="123">
          <cell r="CL123">
            <v>0</v>
          </cell>
        </row>
        <row r="124">
          <cell r="CL124">
            <v>3018.661016949153</v>
          </cell>
        </row>
        <row r="125">
          <cell r="CL125">
            <v>0</v>
          </cell>
        </row>
        <row r="129">
          <cell r="CL129">
            <v>10135.92874216304</v>
          </cell>
        </row>
        <row r="133">
          <cell r="CL133">
            <v>6099.6756</v>
          </cell>
        </row>
        <row r="134">
          <cell r="CL134">
            <v>18596.57627118644</v>
          </cell>
        </row>
        <row r="138">
          <cell r="CL138">
            <v>0</v>
          </cell>
        </row>
        <row r="140">
          <cell r="CL140">
            <v>0</v>
          </cell>
        </row>
        <row r="147">
          <cell r="CL147">
            <v>0</v>
          </cell>
        </row>
        <row r="148">
          <cell r="CL148">
            <v>16784.647513434735</v>
          </cell>
        </row>
        <row r="149">
          <cell r="CL149">
            <v>1902.5482169491527</v>
          </cell>
        </row>
        <row r="150">
          <cell r="CL150">
            <v>7437.233938983051</v>
          </cell>
        </row>
        <row r="151">
          <cell r="CL151">
            <v>23608.893783050848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4">
      <selection activeCell="B25" sqref="B25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(20)'!CL6</f>
        <v>Достоевского,103</v>
      </c>
    </row>
    <row r="6" ht="12.75">
      <c r="A6" s="3" t="s">
        <v>1</v>
      </c>
    </row>
    <row r="7" spans="1:2" ht="12.75">
      <c r="A7" t="s">
        <v>2</v>
      </c>
      <c r="B7" s="2">
        <f>'[1]2 (20)'!CL8</f>
        <v>1966</v>
      </c>
    </row>
    <row r="8" spans="1:2" ht="12.75">
      <c r="A8" t="s">
        <v>3</v>
      </c>
      <c r="B8" s="2">
        <f>'[1]2 (20)'!CL9</f>
        <v>2839.7</v>
      </c>
    </row>
    <row r="9" spans="1:2" ht="12.75" hidden="1">
      <c r="A9" t="s">
        <v>4</v>
      </c>
      <c r="B9" s="2">
        <f>'[1]2 (20)'!CL12</f>
        <v>1728.6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1059.9</v>
      </c>
    </row>
    <row r="13" spans="1:2" ht="12.75">
      <c r="A13" t="s">
        <v>5</v>
      </c>
      <c r="B13" s="2">
        <f>'[1]2 (20)'!CL13</f>
        <v>5</v>
      </c>
    </row>
    <row r="14" spans="1:2" ht="12.75">
      <c r="A14" t="s">
        <v>6</v>
      </c>
      <c r="B14" s="2">
        <f>'[1]2 (20)'!CL14</f>
        <v>0</v>
      </c>
    </row>
    <row r="15" spans="1:2" ht="12.75" hidden="1">
      <c r="A15" t="s">
        <v>7</v>
      </c>
      <c r="B15" s="2">
        <f>'[1]2 (20)'!CL15</f>
        <v>1059.9</v>
      </c>
    </row>
    <row r="16" spans="1:2" ht="12.75" hidden="1">
      <c r="A16" t="s">
        <v>8</v>
      </c>
      <c r="B16" s="2">
        <f>'[1]2 (20)'!CL16</f>
        <v>258.4</v>
      </c>
    </row>
    <row r="17" spans="1:2" ht="12.75">
      <c r="A17" t="s">
        <v>85</v>
      </c>
      <c r="B17" s="8">
        <f>B18+B19</f>
        <v>4271.6</v>
      </c>
    </row>
    <row r="18" spans="1:2" ht="12.75">
      <c r="A18" t="s">
        <v>9</v>
      </c>
      <c r="B18" s="2">
        <f>'[1]2 (20)'!CL20</f>
        <v>1154.6</v>
      </c>
    </row>
    <row r="19" spans="1:2" ht="12.75">
      <c r="A19" t="s">
        <v>10</v>
      </c>
      <c r="B19" s="2">
        <f>'[1]2 (20)'!CL21</f>
        <v>3117</v>
      </c>
    </row>
    <row r="20" spans="1:2" ht="12.75" hidden="1">
      <c r="A20" t="s">
        <v>11</v>
      </c>
      <c r="B20" s="2">
        <f>'[1]2 (20)'!CL22</f>
        <v>328.2</v>
      </c>
    </row>
    <row r="21" spans="1:2" ht="12.75">
      <c r="A21" t="s">
        <v>12</v>
      </c>
      <c r="B21" s="2">
        <f>'[1]2 (20)'!CL23</f>
        <v>80</v>
      </c>
    </row>
    <row r="22" spans="1:2" ht="12.75">
      <c r="A22" t="s">
        <v>13</v>
      </c>
      <c r="B22" s="2">
        <f>'[1]2 (20)'!CL24</f>
        <v>121</v>
      </c>
    </row>
    <row r="23" spans="1:2" ht="12.75">
      <c r="A23" t="s">
        <v>14</v>
      </c>
      <c r="B23" s="2">
        <f>'[1]2 (20)'!CL28</f>
        <v>333</v>
      </c>
    </row>
    <row r="24" spans="1:2" ht="12.75" hidden="1">
      <c r="A24" t="s">
        <v>15</v>
      </c>
      <c r="B24" s="2">
        <f>'[1]2 (20)'!CL28</f>
        <v>333</v>
      </c>
    </row>
    <row r="25" spans="1:2" ht="24" customHeight="1">
      <c r="A25" s="23" t="s">
        <v>16</v>
      </c>
      <c r="B25" s="24" t="str">
        <f>'[1]2 (20)'!CL29</f>
        <v>ХВС, ГВС,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(20)'!CL31</f>
        <v>10049.820000000007</v>
      </c>
    </row>
    <row r="29" spans="1:2" ht="12.75">
      <c r="A29" s="16" t="s">
        <v>47</v>
      </c>
      <c r="B29" s="11">
        <f>'[1]2 (20)'!CL32</f>
        <v>340152.56</v>
      </c>
    </row>
    <row r="30" spans="1:2" ht="12.75">
      <c r="A30" s="16" t="s">
        <v>48</v>
      </c>
      <c r="B30" s="11">
        <f>'[1]2 (20)'!CL35</f>
        <v>0</v>
      </c>
    </row>
    <row r="31" spans="1:2" ht="12.75">
      <c r="A31" s="16" t="s">
        <v>83</v>
      </c>
      <c r="B31" s="11">
        <f>'[1]2 (20)'!CL37</f>
        <v>0</v>
      </c>
    </row>
    <row r="32" spans="1:2" ht="12.75">
      <c r="A32" s="17" t="s">
        <v>50</v>
      </c>
      <c r="B32" s="11">
        <f>'[1]2 (20)'!CL39</f>
        <v>329532.25</v>
      </c>
    </row>
    <row r="33" spans="1:2" ht="12.75">
      <c r="A33" s="15" t="s">
        <v>87</v>
      </c>
      <c r="B33" s="11">
        <f>B28+B29+B30+B31-B32</f>
        <v>20670.130000000005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92518.08872508527</v>
      </c>
    </row>
    <row r="36" spans="1:2" ht="12.75">
      <c r="A36" s="1" t="s">
        <v>19</v>
      </c>
      <c r="B36" s="26">
        <f>'[1]2 (20)'!CL43-B37</f>
        <v>50259.19723231637</v>
      </c>
    </row>
    <row r="37" spans="1:2" ht="12.75">
      <c r="A37" s="1" t="s">
        <v>40</v>
      </c>
      <c r="B37" s="26">
        <f>'[1]2 (20)'!CL48</f>
        <v>4407.14893389459</v>
      </c>
    </row>
    <row r="38" spans="1:2" ht="12.75">
      <c r="A38" s="1" t="s">
        <v>20</v>
      </c>
      <c r="B38" s="26">
        <f>'[1]2 (20)'!CL49</f>
        <v>0</v>
      </c>
    </row>
    <row r="39" spans="1:2" ht="12.75">
      <c r="A39" s="1" t="s">
        <v>21</v>
      </c>
      <c r="B39" s="26">
        <f>'[1]2 (20)'!CL54</f>
        <v>0</v>
      </c>
    </row>
    <row r="40" spans="1:2" ht="12.75">
      <c r="A40" s="18" t="s">
        <v>78</v>
      </c>
      <c r="B40" s="26">
        <f>'[1]2 (20)'!CL59</f>
        <v>8060.237558874309</v>
      </c>
    </row>
    <row r="41" spans="1:2" ht="12.75">
      <c r="A41" s="1" t="s">
        <v>22</v>
      </c>
      <c r="B41" s="26">
        <f>'[1]2 (20)'!CL67</f>
        <v>9292.800000000001</v>
      </c>
    </row>
    <row r="42" spans="1:2" ht="12.75">
      <c r="A42" s="1" t="s">
        <v>23</v>
      </c>
      <c r="B42" s="26">
        <f>'[1]2 (20)'!CL70</f>
        <v>18859.665</v>
      </c>
    </row>
    <row r="43" spans="1:2" ht="12.75">
      <c r="A43" s="1" t="s">
        <v>24</v>
      </c>
      <c r="B43" s="26">
        <f>'[1]2 (20)'!CL74+'[1]2 (20)'!CL75</f>
        <v>1084</v>
      </c>
    </row>
    <row r="44" spans="1:2" ht="12.75">
      <c r="A44" s="1" t="s">
        <v>25</v>
      </c>
      <c r="B44" s="26">
        <f>'[1]2 (20)'!CL76</f>
        <v>555.04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(20)'!CL78</f>
        <v>0</v>
      </c>
    </row>
    <row r="47" spans="1:2" ht="12.75" hidden="1">
      <c r="A47" s="31" t="s">
        <v>54</v>
      </c>
      <c r="B47" s="26">
        <f>'[1]2 (20)'!CL79</f>
        <v>0</v>
      </c>
    </row>
    <row r="48" spans="1:2" ht="12.75" hidden="1">
      <c r="A48" s="32" t="s">
        <v>53</v>
      </c>
      <c r="B48" s="26">
        <f>'[1]2 (20)'!CL80</f>
        <v>0</v>
      </c>
    </row>
    <row r="49" spans="1:2" ht="12.75" hidden="1">
      <c r="A49" s="33" t="s">
        <v>55</v>
      </c>
      <c r="B49" s="26">
        <f>'[1]2 (20)'!CL81</f>
        <v>0</v>
      </c>
    </row>
    <row r="50" spans="1:2" ht="25.5">
      <c r="A50" s="34" t="s">
        <v>43</v>
      </c>
      <c r="B50" s="11">
        <f>B51+B52+B84+B85</f>
        <v>67899.51771618436</v>
      </c>
    </row>
    <row r="51" spans="1:2" ht="12.75">
      <c r="A51" s="35" t="s">
        <v>26</v>
      </c>
      <c r="B51" s="26">
        <f>'[1]2 (20)'!CL83+'[1]2 (20)'!CL110</f>
        <v>6484.8578812936485</v>
      </c>
    </row>
    <row r="52" spans="1:2" ht="12.75">
      <c r="A52" s="35" t="s">
        <v>27</v>
      </c>
      <c r="B52" s="26">
        <f>'[1]2 (20)'!CL87+'[1]2 (20)'!CL114</f>
        <v>41800.4170015493</v>
      </c>
    </row>
    <row r="53" spans="1:2" ht="12.75">
      <c r="A53" s="36" t="s">
        <v>56</v>
      </c>
      <c r="B53" s="26">
        <f>'[1]2 (20)'!CL88</f>
        <v>3087.1627642611575</v>
      </c>
    </row>
    <row r="54" spans="1:2" ht="12.75" hidden="1">
      <c r="A54" s="36" t="s">
        <v>57</v>
      </c>
      <c r="B54" s="26">
        <f>'[1]2 (20)'!CL89</f>
        <v>0</v>
      </c>
    </row>
    <row r="55" spans="1:2" ht="12.75">
      <c r="A55" s="36" t="s">
        <v>62</v>
      </c>
      <c r="B55" s="26">
        <f>'[1]2 (20)'!CL90</f>
        <v>6152.9915254237285</v>
      </c>
    </row>
    <row r="56" spans="1:2" ht="12.75">
      <c r="A56" s="36" t="s">
        <v>75</v>
      </c>
      <c r="B56" s="26">
        <f>'[1]2 (20)'!CL91</f>
        <v>345.86440677966107</v>
      </c>
    </row>
    <row r="57" spans="1:2" ht="12.75" hidden="1">
      <c r="A57" s="36" t="s">
        <v>65</v>
      </c>
      <c r="B57" s="26">
        <f>'[1]2 (20)'!CL92</f>
        <v>0</v>
      </c>
    </row>
    <row r="58" spans="1:2" ht="12.75" hidden="1">
      <c r="A58" s="36" t="s">
        <v>70</v>
      </c>
      <c r="B58" s="26">
        <f>'[1]2 (20)'!CL93</f>
        <v>0</v>
      </c>
    </row>
    <row r="59" spans="1:2" ht="12.75">
      <c r="A59" s="36" t="s">
        <v>63</v>
      </c>
      <c r="B59" s="26">
        <f>'[1]2 (20)'!CL94</f>
        <v>4768.381355932203</v>
      </c>
    </row>
    <row r="60" spans="1:2" ht="12.75" hidden="1">
      <c r="A60" s="36" t="s">
        <v>81</v>
      </c>
      <c r="B60" s="26">
        <f>'[1]2 (20)'!CL95</f>
        <v>0</v>
      </c>
    </row>
    <row r="61" spans="1:2" ht="12.75" hidden="1">
      <c r="A61" s="36" t="s">
        <v>64</v>
      </c>
      <c r="B61" s="26">
        <f>'[1]2 (20)'!CL96</f>
        <v>0</v>
      </c>
    </row>
    <row r="62" spans="1:2" ht="12.75" hidden="1">
      <c r="A62" s="36" t="s">
        <v>66</v>
      </c>
      <c r="B62" s="26">
        <f>'[1]2 (20)'!CL97</f>
        <v>0</v>
      </c>
    </row>
    <row r="63" spans="1:2" ht="12.75" hidden="1">
      <c r="A63" s="36" t="s">
        <v>77</v>
      </c>
      <c r="B63" s="26">
        <f>'[1]2 (20)'!CL98</f>
        <v>0</v>
      </c>
    </row>
    <row r="64" spans="1:2" ht="12.75" hidden="1">
      <c r="A64" s="36" t="s">
        <v>73</v>
      </c>
      <c r="B64" s="26">
        <f>'[1]2 (20)'!CL99</f>
        <v>0</v>
      </c>
    </row>
    <row r="65" spans="1:2" ht="12.75" hidden="1">
      <c r="A65" s="36" t="s">
        <v>76</v>
      </c>
      <c r="B65" s="26">
        <f>'[1]2 (20)'!CL100</f>
        <v>0</v>
      </c>
    </row>
    <row r="66" spans="1:2" ht="12.75" hidden="1">
      <c r="A66" s="36" t="s">
        <v>74</v>
      </c>
      <c r="B66" s="26">
        <f>'[1]2 (20)'!CL101</f>
        <v>0</v>
      </c>
    </row>
    <row r="67" spans="1:2" ht="12.75" hidden="1">
      <c r="A67" s="36" t="s">
        <v>96</v>
      </c>
      <c r="B67" s="26">
        <f>'[1]2 (20)'!CL102</f>
        <v>0</v>
      </c>
    </row>
    <row r="68" spans="1:2" ht="12.75" hidden="1">
      <c r="A68" s="36" t="s">
        <v>71</v>
      </c>
      <c r="B68" s="26">
        <f>'[1]2 (20)'!CL103</f>
        <v>0</v>
      </c>
    </row>
    <row r="69" spans="1:2" ht="12.75" hidden="1">
      <c r="A69" s="36" t="s">
        <v>72</v>
      </c>
      <c r="B69" s="26">
        <f>'[1]2 (20)'!CL104</f>
        <v>0</v>
      </c>
    </row>
    <row r="70" spans="1:2" ht="12.75">
      <c r="A70" s="36" t="s">
        <v>69</v>
      </c>
      <c r="B70" s="26">
        <f>'[1]2 (20)'!CL115</f>
        <v>7243.313559322035</v>
      </c>
    </row>
    <row r="71" spans="1:2" ht="12.75" hidden="1">
      <c r="A71" s="36" t="s">
        <v>59</v>
      </c>
      <c r="B71" s="26">
        <f>'[1]2 (20)'!CL116</f>
        <v>0</v>
      </c>
    </row>
    <row r="72" spans="1:2" ht="12.75">
      <c r="A72" s="36" t="s">
        <v>58</v>
      </c>
      <c r="B72" s="26">
        <f>'[1]2 (20)'!CL117</f>
        <v>16755.542372881355</v>
      </c>
    </row>
    <row r="73" spans="1:2" ht="12.75" hidden="1">
      <c r="A73" s="36" t="s">
        <v>98</v>
      </c>
      <c r="B73" s="26">
        <f>'[1]2 (20)'!CL118</f>
        <v>0</v>
      </c>
    </row>
    <row r="74" spans="1:2" ht="12.75" hidden="1">
      <c r="A74" s="36" t="s">
        <v>61</v>
      </c>
      <c r="B74" s="26">
        <f>'[1]2 (20)'!CL119</f>
        <v>0</v>
      </c>
    </row>
    <row r="75" spans="1:2" ht="12.75" hidden="1">
      <c r="A75" s="36" t="s">
        <v>60</v>
      </c>
      <c r="B75" s="26">
        <f>'[1]2 (20)'!CL120</f>
        <v>0</v>
      </c>
    </row>
    <row r="76" spans="1:2" ht="12.75">
      <c r="A76" s="36" t="s">
        <v>67</v>
      </c>
      <c r="B76" s="26">
        <f>'[1]2 (20)'!CL121</f>
        <v>428.5</v>
      </c>
    </row>
    <row r="77" spans="1:2" ht="12.75" hidden="1">
      <c r="A77" s="36" t="s">
        <v>68</v>
      </c>
      <c r="B77" s="26">
        <f>'[1]2 (20)'!CL122</f>
        <v>0</v>
      </c>
    </row>
    <row r="78" spans="1:2" ht="12.75" hidden="1">
      <c r="A78" s="36" t="s">
        <v>68</v>
      </c>
      <c r="B78" s="26">
        <f>'[1]2 (20)'!CL123</f>
        <v>0</v>
      </c>
    </row>
    <row r="79" spans="1:2" ht="12.75">
      <c r="A79" s="36" t="s">
        <v>28</v>
      </c>
      <c r="B79" s="26">
        <f>'[1]2 (20)'!CL124</f>
        <v>3018.661016949153</v>
      </c>
    </row>
    <row r="80" spans="1:2" ht="12.75" hidden="1">
      <c r="A80" s="36" t="s">
        <v>79</v>
      </c>
      <c r="B80" s="26">
        <f>'[1]2 (20)'!CL125</f>
        <v>0</v>
      </c>
    </row>
    <row r="81" spans="1:2" ht="12.75" hidden="1">
      <c r="A81" s="36" t="s">
        <v>97</v>
      </c>
      <c r="B81" s="26">
        <f>'[1]2 (20)'!CL126</f>
        <v>0</v>
      </c>
    </row>
    <row r="82" spans="1:2" ht="12.75" hidden="1">
      <c r="A82" s="36" t="s">
        <v>80</v>
      </c>
      <c r="B82" s="26">
        <f>'[1]2 (20)'!CL127</f>
        <v>0</v>
      </c>
    </row>
    <row r="83" spans="1:2" ht="12.75" hidden="1">
      <c r="A83" s="36" t="s">
        <v>95</v>
      </c>
      <c r="B83" s="26">
        <f>'[1]2 (20)'!CL128</f>
        <v>0</v>
      </c>
    </row>
    <row r="84" spans="1:2" ht="12.75">
      <c r="A84" s="5" t="s">
        <v>29</v>
      </c>
      <c r="B84" s="26">
        <f>'[1]2 (20)'!CL105+'[1]2 (20)'!CL129</f>
        <v>13514.567233341411</v>
      </c>
    </row>
    <row r="85" spans="1:2" ht="12.75">
      <c r="A85" s="5" t="s">
        <v>30</v>
      </c>
      <c r="B85" s="26">
        <f>'[1]2 (20)'!CL133</f>
        <v>6099.6756</v>
      </c>
    </row>
    <row r="86" spans="1:2" ht="12.75">
      <c r="A86" s="9" t="s">
        <v>32</v>
      </c>
      <c r="B86" s="11">
        <f>'[1]2 (20)'!CL134</f>
        <v>18596.57627118644</v>
      </c>
    </row>
    <row r="87" spans="1:2" ht="12.75">
      <c r="A87" s="4" t="s">
        <v>39</v>
      </c>
      <c r="B87" s="11">
        <f>'[1]2 (20)'!CL138</f>
        <v>0</v>
      </c>
    </row>
    <row r="88" spans="1:2" ht="12.75">
      <c r="A88" s="4" t="s">
        <v>44</v>
      </c>
      <c r="B88" s="11">
        <f>'[1]2 (20)'!CL139+'[1]2 (20)'!CL140+'[1]2 (20)'!CL143+'[1]2 (20)'!CL146+'[1]2 (20)'!CL147</f>
        <v>0</v>
      </c>
    </row>
    <row r="89" spans="1:2" ht="12.75">
      <c r="A89" s="4" t="s">
        <v>51</v>
      </c>
      <c r="B89" s="11">
        <f>'[1]2 (20)'!CL148</f>
        <v>16784.647513434735</v>
      </c>
    </row>
    <row r="90" spans="1:2" ht="12.75">
      <c r="A90" s="4" t="s">
        <v>45</v>
      </c>
      <c r="B90" s="11">
        <f>'[1]2 (20)'!CL149</f>
        <v>1902.5482169491527</v>
      </c>
    </row>
    <row r="91" spans="1:2" ht="12.75">
      <c r="A91" s="4" t="s">
        <v>34</v>
      </c>
      <c r="B91" s="11">
        <f>'[1]2 (20)'!CL150</f>
        <v>7437.233938983051</v>
      </c>
    </row>
    <row r="92" spans="1:2" ht="12.75">
      <c r="A92" s="4" t="s">
        <v>33</v>
      </c>
      <c r="B92" s="11">
        <f>'[1]2 (20)'!CL151</f>
        <v>23608.893783050848</v>
      </c>
    </row>
    <row r="93" spans="1:2" ht="12.75">
      <c r="A93" s="4" t="s">
        <v>42</v>
      </c>
      <c r="B93" s="11">
        <f>B35+B45+B50+B86+B87+B88+B89+B90+B91+B92</f>
        <v>228747.50616487386</v>
      </c>
    </row>
    <row r="94" spans="1:2" ht="12.75" hidden="1">
      <c r="A94" s="6" t="s">
        <v>35</v>
      </c>
      <c r="B94" s="26">
        <f>'[1]2 (20)'!CL153</f>
        <v>0</v>
      </c>
    </row>
    <row r="95" spans="1:2" ht="12.75">
      <c r="A95" s="4" t="s">
        <v>36</v>
      </c>
      <c r="B95" s="11">
        <f>B93+B94</f>
        <v>228747.50616487386</v>
      </c>
    </row>
    <row r="96" spans="1:2" ht="12.75">
      <c r="A96" s="6" t="s">
        <v>37</v>
      </c>
      <c r="B96" s="26">
        <f>B95*0.18</f>
        <v>41174.5511096773</v>
      </c>
    </row>
    <row r="97" spans="1:2" ht="12.75">
      <c r="A97" s="4" t="s">
        <v>38</v>
      </c>
      <c r="B97" s="11">
        <f>B95+B96</f>
        <v>269922.05727455113</v>
      </c>
    </row>
    <row r="98" spans="1:2" ht="14.25" customHeight="1">
      <c r="A98" s="37" t="s">
        <v>101</v>
      </c>
      <c r="B98" s="25">
        <v>-98936.7</v>
      </c>
    </row>
    <row r="99" spans="1:2" ht="12.75">
      <c r="A99" s="37" t="s">
        <v>102</v>
      </c>
      <c r="B99" s="25">
        <f>B32+B98-B97</f>
        <v>-39326.50727455114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2011-02-07T06:20:19Z</cp:lastPrinted>
  <dcterms:created xsi:type="dcterms:W3CDTF">1996-10-08T23:32:33Z</dcterms:created>
  <dcterms:modified xsi:type="dcterms:W3CDTF">2011-04-27T02:50:08Z</dcterms:modified>
  <cp:category/>
  <cp:version/>
  <cp:contentType/>
  <cp:contentStatus/>
</cp:coreProperties>
</file>