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<sst xmlns="http://schemas.openxmlformats.org/spreadsheetml/2006/main" count="109" uniqueCount="107">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</sst>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8">
        <row r="6">
          <cell r="DR6" t="str">
            <v>Достоевского,105</v>
          </cell>
        </row>
        <row r="8">
          <cell r="DR8">
            <v>1966</v>
          </cell>
        </row>
        <row r="9">
          <cell r="DR9">
            <v>2758.5</v>
          </cell>
        </row>
        <row r="12">
          <cell r="DR12">
            <v>1664.5</v>
          </cell>
        </row>
        <row r="13">
          <cell r="DR13">
            <v>5</v>
          </cell>
        </row>
        <row r="15">
          <cell r="DR15">
            <v>1020</v>
          </cell>
        </row>
        <row r="20">
          <cell r="DR20">
            <v>1875</v>
          </cell>
        </row>
        <row r="21">
          <cell r="DR21">
            <v>2082</v>
          </cell>
        </row>
        <row r="22">
          <cell r="DR22">
            <v>400</v>
          </cell>
        </row>
        <row r="23">
          <cell r="DR23">
            <v>78</v>
          </cell>
        </row>
        <row r="24">
          <cell r="DR24">
            <v>135</v>
          </cell>
        </row>
        <row r="28">
          <cell r="DR28">
            <v>338</v>
          </cell>
        </row>
        <row r="29">
          <cell r="DR29" t="str">
            <v>ХВС, ГВС, ЦО</v>
          </cell>
        </row>
        <row r="31">
          <cell r="DR31">
            <v>29424.890000000072</v>
          </cell>
        </row>
        <row r="32">
          <cell r="DR32">
            <v>330082.64</v>
          </cell>
        </row>
        <row r="35">
          <cell r="DR35">
            <v>5500.68</v>
          </cell>
        </row>
        <row r="39">
          <cell r="DR39">
            <v>333853.7</v>
          </cell>
        </row>
        <row r="43">
          <cell r="DR43">
            <v>64021.628054793924</v>
          </cell>
        </row>
        <row r="48">
          <cell r="DR48">
            <v>5161.362878909196</v>
          </cell>
        </row>
        <row r="49">
          <cell r="DR49">
            <v>0</v>
          </cell>
        </row>
        <row r="54">
          <cell r="DR54">
            <v>0</v>
          </cell>
        </row>
        <row r="59">
          <cell r="DR59">
            <v>7829.75853299813</v>
          </cell>
        </row>
        <row r="67">
          <cell r="DR67">
            <v>10368</v>
          </cell>
        </row>
        <row r="70">
          <cell r="DR70">
            <v>21041.774999999998</v>
          </cell>
        </row>
        <row r="74">
          <cell r="DR74">
            <v>2113.8</v>
          </cell>
        </row>
        <row r="78">
          <cell r="DR78">
            <v>0</v>
          </cell>
        </row>
        <row r="79">
          <cell r="DR79">
            <v>0</v>
          </cell>
        </row>
        <row r="80">
          <cell r="DR80">
            <v>0</v>
          </cell>
        </row>
        <row r="81">
          <cell r="DR81">
            <v>0</v>
          </cell>
        </row>
        <row r="83">
          <cell r="DR83">
            <v>1395.665876260526</v>
          </cell>
        </row>
        <row r="87">
          <cell r="DR87">
            <v>22207.929384979336</v>
          </cell>
        </row>
        <row r="88">
          <cell r="DR88">
            <v>2970.9463341318806</v>
          </cell>
        </row>
        <row r="89">
          <cell r="DR89">
            <v>0</v>
          </cell>
        </row>
        <row r="90">
          <cell r="DR90">
            <v>12110.830508474575</v>
          </cell>
        </row>
        <row r="91">
          <cell r="DR91">
            <v>95.64406779661017</v>
          </cell>
        </row>
        <row r="92">
          <cell r="DR92">
            <v>0</v>
          </cell>
        </row>
        <row r="93">
          <cell r="DR93">
            <v>0</v>
          </cell>
        </row>
        <row r="94">
          <cell r="DR94">
            <v>0</v>
          </cell>
        </row>
        <row r="96">
          <cell r="DR96">
            <v>0</v>
          </cell>
        </row>
        <row r="97">
          <cell r="DR97">
            <v>0</v>
          </cell>
        </row>
        <row r="98">
          <cell r="DR98">
            <v>0</v>
          </cell>
        </row>
        <row r="99">
          <cell r="DR99">
            <v>0</v>
          </cell>
        </row>
        <row r="100">
          <cell r="DR100">
            <v>7030.5084745762715</v>
          </cell>
        </row>
        <row r="101">
          <cell r="DR101">
            <v>0</v>
          </cell>
        </row>
        <row r="102">
          <cell r="DR102">
            <v>0</v>
          </cell>
        </row>
        <row r="103">
          <cell r="DR103">
            <v>0</v>
          </cell>
        </row>
        <row r="104">
          <cell r="DR104">
            <v>0</v>
          </cell>
        </row>
        <row r="105">
          <cell r="DR105">
            <v>3282.027776848097</v>
          </cell>
        </row>
        <row r="110">
          <cell r="DR110">
            <v>4903.760283386103</v>
          </cell>
        </row>
        <row r="114">
          <cell r="DR114">
            <v>21875.491525423728</v>
          </cell>
        </row>
        <row r="115">
          <cell r="DR115">
            <v>7181.186440677966</v>
          </cell>
        </row>
        <row r="116">
          <cell r="DR116">
            <v>0</v>
          </cell>
        </row>
        <row r="117">
          <cell r="DR117">
            <v>1450.9322033898304</v>
          </cell>
        </row>
        <row r="119">
          <cell r="DR119">
            <v>12814.872881355932</v>
          </cell>
        </row>
        <row r="120">
          <cell r="DR120">
            <v>0</v>
          </cell>
        </row>
        <row r="121">
          <cell r="DR121">
            <v>428.5</v>
          </cell>
        </row>
        <row r="122">
          <cell r="DR122">
            <v>0</v>
          </cell>
        </row>
        <row r="123">
          <cell r="DR123">
            <v>0</v>
          </cell>
        </row>
        <row r="124">
          <cell r="DR124">
            <v>0</v>
          </cell>
        </row>
        <row r="125">
          <cell r="DR125">
            <v>0</v>
          </cell>
        </row>
        <row r="129">
          <cell r="DR129">
            <v>9846.096219761503</v>
          </cell>
        </row>
        <row r="133">
          <cell r="DR133">
            <v>5925.258</v>
          </cell>
        </row>
        <row r="134">
          <cell r="DR134">
            <v>3103.991525423729</v>
          </cell>
        </row>
        <row r="138">
          <cell r="DR138">
            <v>0</v>
          </cell>
        </row>
        <row r="140">
          <cell r="DR140">
            <v>0</v>
          </cell>
        </row>
        <row r="147">
          <cell r="DR147">
            <v>0</v>
          </cell>
        </row>
        <row r="148">
          <cell r="DR148">
            <v>15589.833491499005</v>
          </cell>
        </row>
        <row r="149">
          <cell r="DR149">
            <v>1846.2249355932206</v>
          </cell>
        </row>
        <row r="150">
          <cell r="DR150">
            <v>7217.061111864407</v>
          </cell>
        </row>
        <row r="151">
          <cell r="DR151">
            <v>22909.973064406782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8"/>
  <sheetViews>
    <sheetView tabSelected="1" workbookViewId="0" topLeftCell="A5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(21)'!DR6</f>
        <v>Достоевского,105</v>
      </c>
    </row>
    <row r="6" ht="12.75">
      <c r="A6" s="3" t="s">
        <v>1</v>
      </c>
    </row>
    <row r="7" spans="1:2" ht="12.75">
      <c r="A7" t="s">
        <v>2</v>
      </c>
      <c r="B7" s="2">
        <f>'[1]2 (21)'!DR8</f>
        <v>1966</v>
      </c>
    </row>
    <row r="8" spans="1:2" ht="12.75">
      <c r="A8" t="s">
        <v>3</v>
      </c>
      <c r="B8" s="2">
        <f>'[1]2 (21)'!DR9</f>
        <v>2758.5</v>
      </c>
    </row>
    <row r="9" spans="1:2" ht="12.75" hidden="1">
      <c r="A9" t="s">
        <v>4</v>
      </c>
      <c r="B9" s="2">
        <f>'[1]2 (21)'!DR12</f>
        <v>1664.5</v>
      </c>
    </row>
    <row r="10" spans="1:2" ht="12.75" customHeight="1">
      <c r="A10" s="37" t="s">
        <v>103</v>
      </c>
      <c r="B10" s="38" t="s">
        <v>105</v>
      </c>
    </row>
    <row r="11" spans="1:2" ht="12.75" customHeight="1">
      <c r="A11" s="37" t="s">
        <v>104</v>
      </c>
      <c r="B11" s="39" t="s">
        <v>106</v>
      </c>
    </row>
    <row r="12" spans="1:2" ht="12.75">
      <c r="A12" s="37" t="s">
        <v>7</v>
      </c>
      <c r="B12" s="39">
        <v>1020</v>
      </c>
    </row>
    <row r="13" spans="1:2" ht="12.75">
      <c r="A13" t="s">
        <v>5</v>
      </c>
      <c r="B13" s="2">
        <f>'[1]2 (21)'!DR13</f>
        <v>5</v>
      </c>
    </row>
    <row r="14" spans="1:2" ht="12.75">
      <c r="A14" t="s">
        <v>6</v>
      </c>
      <c r="B14" s="2">
        <f>'[1]2 (21)'!DR14</f>
        <v>0</v>
      </c>
    </row>
    <row r="15" spans="1:2" ht="12.75" hidden="1">
      <c r="A15" t="s">
        <v>7</v>
      </c>
      <c r="B15" s="2">
        <f>'[1]2 (21)'!DR15</f>
        <v>1020</v>
      </c>
    </row>
    <row r="16" spans="1:2" ht="12.75" hidden="1">
      <c r="A16" t="s">
        <v>8</v>
      </c>
      <c r="B16" s="2">
        <f>'[1]2 (21)'!DR16</f>
        <v>0</v>
      </c>
    </row>
    <row r="17" spans="1:2" ht="12.75">
      <c r="A17" t="s">
        <v>85</v>
      </c>
      <c r="B17" s="8">
        <f>B18+B19</f>
        <v>3957</v>
      </c>
    </row>
    <row r="18" spans="1:2" ht="12.75">
      <c r="A18" t="s">
        <v>9</v>
      </c>
      <c r="B18" s="2">
        <f>'[1]2 (21)'!DR20</f>
        <v>1875</v>
      </c>
    </row>
    <row r="19" spans="1:2" ht="12.75">
      <c r="A19" t="s">
        <v>10</v>
      </c>
      <c r="B19" s="2">
        <f>'[1]2 (21)'!DR21</f>
        <v>2082</v>
      </c>
    </row>
    <row r="20" spans="1:2" ht="12.75" hidden="1">
      <c r="A20" t="s">
        <v>11</v>
      </c>
      <c r="B20" s="2">
        <f>'[1]2 (21)'!DR22</f>
        <v>400</v>
      </c>
    </row>
    <row r="21" spans="1:2" ht="12.75">
      <c r="A21" t="s">
        <v>12</v>
      </c>
      <c r="B21" s="2">
        <f>'[1]2 (21)'!DR23</f>
        <v>78</v>
      </c>
    </row>
    <row r="22" spans="1:2" ht="12.75">
      <c r="A22" t="s">
        <v>13</v>
      </c>
      <c r="B22" s="2">
        <f>'[1]2 (21)'!DR24</f>
        <v>135</v>
      </c>
    </row>
    <row r="23" spans="1:2" ht="12.75">
      <c r="A23" t="s">
        <v>14</v>
      </c>
      <c r="B23" s="2">
        <f>'[1]2 (21)'!DR28</f>
        <v>338</v>
      </c>
    </row>
    <row r="24" spans="1:2" ht="12.75" hidden="1">
      <c r="A24" t="s">
        <v>15</v>
      </c>
      <c r="B24" s="2">
        <f>'[1]2 (21)'!DR28</f>
        <v>338</v>
      </c>
    </row>
    <row r="25" spans="1:2" ht="24" customHeight="1">
      <c r="A25" s="23" t="s">
        <v>16</v>
      </c>
      <c r="B25" s="24" t="str">
        <f>'[1]2 (21)'!DR29</f>
        <v>ХВС, ГВС, ЦО</v>
      </c>
    </row>
    <row r="26" ht="12.75" hidden="1"/>
    <row r="27" spans="1:2" ht="12.75">
      <c r="A27" s="10" t="s">
        <v>46</v>
      </c>
      <c r="B27" s="12" t="s">
        <v>102</v>
      </c>
    </row>
    <row r="28" spans="1:2" ht="12.75">
      <c r="A28" s="15" t="s">
        <v>86</v>
      </c>
      <c r="B28" s="11">
        <f>'[1]2 (21)'!DR31</f>
        <v>29424.890000000072</v>
      </c>
    </row>
    <row r="29" spans="1:2" ht="12.75">
      <c r="A29" s="16" t="s">
        <v>47</v>
      </c>
      <c r="B29" s="11">
        <f>'[1]2 (21)'!DR32</f>
        <v>330082.64</v>
      </c>
    </row>
    <row r="30" spans="1:2" ht="12.75">
      <c r="A30" s="16" t="s">
        <v>48</v>
      </c>
      <c r="B30" s="11">
        <f>'[1]2 (21)'!DR35</f>
        <v>5500.68</v>
      </c>
    </row>
    <row r="31" spans="1:2" ht="12.75">
      <c r="A31" s="16" t="s">
        <v>83</v>
      </c>
      <c r="B31" s="11">
        <f>'[1]2 (21)'!DR37</f>
        <v>0</v>
      </c>
    </row>
    <row r="32" spans="1:2" ht="12.75">
      <c r="A32" s="17" t="s">
        <v>50</v>
      </c>
      <c r="B32" s="11">
        <f>'[1]2 (21)'!DR39</f>
        <v>333853.7</v>
      </c>
    </row>
    <row r="33" spans="1:2" ht="12.75">
      <c r="A33" s="15" t="s">
        <v>87</v>
      </c>
      <c r="B33" s="11">
        <f>B28+B29+B30+B31-B32</f>
        <v>31154.510000000068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105374.96158779204</v>
      </c>
    </row>
    <row r="36" spans="1:2" ht="12.75">
      <c r="A36" s="1" t="s">
        <v>19</v>
      </c>
      <c r="B36" s="26">
        <f>'[1]2 (21)'!DR43-B37</f>
        <v>58860.26517588473</v>
      </c>
    </row>
    <row r="37" spans="1:2" ht="12.75">
      <c r="A37" s="1" t="s">
        <v>40</v>
      </c>
      <c r="B37" s="26">
        <f>'[1]2 (21)'!DR48</f>
        <v>5161.362878909196</v>
      </c>
    </row>
    <row r="38" spans="1:2" ht="12.75">
      <c r="A38" s="1" t="s">
        <v>20</v>
      </c>
      <c r="B38" s="26">
        <f>'[1]2 (21)'!DR49</f>
        <v>0</v>
      </c>
    </row>
    <row r="39" spans="1:2" ht="12.75">
      <c r="A39" s="1" t="s">
        <v>21</v>
      </c>
      <c r="B39" s="26">
        <f>'[1]2 (21)'!DR54</f>
        <v>0</v>
      </c>
    </row>
    <row r="40" spans="1:2" ht="12.75">
      <c r="A40" s="18" t="s">
        <v>78</v>
      </c>
      <c r="B40" s="26">
        <f>'[1]2 (21)'!DR59</f>
        <v>7829.75853299813</v>
      </c>
    </row>
    <row r="41" spans="1:2" ht="12.75">
      <c r="A41" s="1" t="s">
        <v>22</v>
      </c>
      <c r="B41" s="26">
        <f>'[1]2 (21)'!DR67</f>
        <v>10368</v>
      </c>
    </row>
    <row r="42" spans="1:2" ht="12.75">
      <c r="A42" s="1" t="s">
        <v>23</v>
      </c>
      <c r="B42" s="26">
        <f>'[1]2 (21)'!DR70</f>
        <v>21041.774999999998</v>
      </c>
    </row>
    <row r="43" spans="1:2" ht="12.75">
      <c r="A43" s="1" t="s">
        <v>24</v>
      </c>
      <c r="B43" s="26">
        <f>'[1]2 (21)'!DR74+'[1]2 (21)'!DR75</f>
        <v>2113.8</v>
      </c>
    </row>
    <row r="44" spans="1:2" ht="12.75">
      <c r="A44" s="1" t="s">
        <v>25</v>
      </c>
      <c r="B44" s="26">
        <f>'[1]2 (21)'!DR76</f>
        <v>0</v>
      </c>
    </row>
    <row r="45" spans="1:2" ht="12.75">
      <c r="A45" s="28" t="s">
        <v>31</v>
      </c>
      <c r="B45" s="11">
        <f>B46+B47+B48+B49</f>
        <v>0</v>
      </c>
    </row>
    <row r="46" spans="1:2" ht="12.75" hidden="1">
      <c r="A46" s="29" t="s">
        <v>52</v>
      </c>
      <c r="B46" s="26">
        <f>'[1]2 (21)'!DR78</f>
        <v>0</v>
      </c>
    </row>
    <row r="47" spans="1:2" ht="12.75" hidden="1">
      <c r="A47" s="30" t="s">
        <v>54</v>
      </c>
      <c r="B47" s="26">
        <f>'[1]2 (21)'!DR79</f>
        <v>0</v>
      </c>
    </row>
    <row r="48" spans="1:2" ht="12.75" hidden="1">
      <c r="A48" s="31" t="s">
        <v>53</v>
      </c>
      <c r="B48" s="26">
        <f>'[1]2 (21)'!DR80</f>
        <v>0</v>
      </c>
    </row>
    <row r="49" spans="1:2" ht="12.75" hidden="1">
      <c r="A49" s="32" t="s">
        <v>55</v>
      </c>
      <c r="B49" s="26">
        <f>'[1]2 (21)'!DR81</f>
        <v>0</v>
      </c>
    </row>
    <row r="50" spans="1:2" ht="25.5">
      <c r="A50" s="33" t="s">
        <v>43</v>
      </c>
      <c r="B50" s="11">
        <f>B51+B52+B84+B85</f>
        <v>69436.22906665929</v>
      </c>
    </row>
    <row r="51" spans="1:2" ht="12.75">
      <c r="A51" s="34" t="s">
        <v>26</v>
      </c>
      <c r="B51" s="26">
        <f>'[1]2 (21)'!DR83+'[1]2 (21)'!DR110</f>
        <v>6299.426159646629</v>
      </c>
    </row>
    <row r="52" spans="1:2" ht="12.75">
      <c r="A52" s="34" t="s">
        <v>27</v>
      </c>
      <c r="B52" s="26">
        <f>'[1]2 (21)'!DR87+'[1]2 (21)'!DR114</f>
        <v>44083.42091040306</v>
      </c>
    </row>
    <row r="53" spans="1:2" ht="12.75">
      <c r="A53" s="35" t="s">
        <v>56</v>
      </c>
      <c r="B53" s="26">
        <f>'[1]2 (21)'!DR88</f>
        <v>2970.9463341318806</v>
      </c>
    </row>
    <row r="54" spans="1:2" ht="12.75" hidden="1">
      <c r="A54" s="35" t="s">
        <v>57</v>
      </c>
      <c r="B54" s="26">
        <f>'[1]2 (21)'!DR89</f>
        <v>0</v>
      </c>
    </row>
    <row r="55" spans="1:2" ht="12.75">
      <c r="A55" s="35" t="s">
        <v>62</v>
      </c>
      <c r="B55" s="26">
        <f>'[1]2 (21)'!DR90</f>
        <v>12110.830508474575</v>
      </c>
    </row>
    <row r="56" spans="1:2" ht="12.75">
      <c r="A56" s="35" t="s">
        <v>75</v>
      </c>
      <c r="B56" s="26">
        <f>'[1]2 (21)'!DR91</f>
        <v>95.64406779661017</v>
      </c>
    </row>
    <row r="57" spans="1:2" ht="12.75" hidden="1">
      <c r="A57" s="35" t="s">
        <v>65</v>
      </c>
      <c r="B57" s="26">
        <f>'[1]2 (21)'!DR92</f>
        <v>0</v>
      </c>
    </row>
    <row r="58" spans="1:2" ht="12.75" hidden="1">
      <c r="A58" s="35" t="s">
        <v>70</v>
      </c>
      <c r="B58" s="26">
        <f>'[1]2 (21)'!DR93</f>
        <v>0</v>
      </c>
    </row>
    <row r="59" spans="1:2" ht="12.75" hidden="1">
      <c r="A59" s="35" t="s">
        <v>63</v>
      </c>
      <c r="B59" s="26">
        <f>'[1]2 (21)'!DR94</f>
        <v>0</v>
      </c>
    </row>
    <row r="60" spans="1:2" ht="12.75" hidden="1">
      <c r="A60" s="35" t="s">
        <v>81</v>
      </c>
      <c r="B60" s="26">
        <f>'[1]2 (21)'!DR95</f>
        <v>0</v>
      </c>
    </row>
    <row r="61" spans="1:2" ht="12.75" hidden="1">
      <c r="A61" s="35" t="s">
        <v>64</v>
      </c>
      <c r="B61" s="26">
        <f>'[1]2 (21)'!DR96</f>
        <v>0</v>
      </c>
    </row>
    <row r="62" spans="1:2" ht="12.75" hidden="1">
      <c r="A62" s="35" t="s">
        <v>66</v>
      </c>
      <c r="B62" s="26">
        <f>'[1]2 (21)'!DR97</f>
        <v>0</v>
      </c>
    </row>
    <row r="63" spans="1:2" ht="12.75" hidden="1">
      <c r="A63" s="35" t="s">
        <v>77</v>
      </c>
      <c r="B63" s="26">
        <f>'[1]2 (21)'!DR98</f>
        <v>0</v>
      </c>
    </row>
    <row r="64" spans="1:2" ht="12.75" hidden="1">
      <c r="A64" s="35" t="s">
        <v>73</v>
      </c>
      <c r="B64" s="26">
        <f>'[1]2 (21)'!DR99</f>
        <v>0</v>
      </c>
    </row>
    <row r="65" spans="1:2" ht="12.75">
      <c r="A65" s="35" t="s">
        <v>76</v>
      </c>
      <c r="B65" s="26">
        <f>'[1]2 (21)'!DR100</f>
        <v>7030.5084745762715</v>
      </c>
    </row>
    <row r="66" spans="1:2" ht="12.75" hidden="1">
      <c r="A66" s="35" t="s">
        <v>74</v>
      </c>
      <c r="B66" s="26">
        <f>'[1]2 (21)'!DR101</f>
        <v>0</v>
      </c>
    </row>
    <row r="67" spans="1:2" ht="12.75" hidden="1">
      <c r="A67" s="35" t="s">
        <v>96</v>
      </c>
      <c r="B67" s="26">
        <f>'[1]2 (21)'!DR102</f>
        <v>0</v>
      </c>
    </row>
    <row r="68" spans="1:2" ht="12.75" hidden="1">
      <c r="A68" s="35" t="s">
        <v>71</v>
      </c>
      <c r="B68" s="26">
        <f>'[1]2 (21)'!DR103</f>
        <v>0</v>
      </c>
    </row>
    <row r="69" spans="1:2" ht="12.75" hidden="1">
      <c r="A69" s="35" t="s">
        <v>72</v>
      </c>
      <c r="B69" s="26">
        <f>'[1]2 (21)'!DR104</f>
        <v>0</v>
      </c>
    </row>
    <row r="70" spans="1:2" ht="12.75">
      <c r="A70" s="35" t="s">
        <v>69</v>
      </c>
      <c r="B70" s="26">
        <f>'[1]2 (21)'!DR115</f>
        <v>7181.186440677966</v>
      </c>
    </row>
    <row r="71" spans="1:2" ht="12.75" hidden="1">
      <c r="A71" s="35" t="s">
        <v>59</v>
      </c>
      <c r="B71" s="26">
        <f>'[1]2 (21)'!DR116</f>
        <v>0</v>
      </c>
    </row>
    <row r="72" spans="1:2" ht="12" customHeight="1">
      <c r="A72" s="35" t="s">
        <v>58</v>
      </c>
      <c r="B72" s="26">
        <f>'[1]2 (21)'!DR117</f>
        <v>1450.9322033898304</v>
      </c>
    </row>
    <row r="73" spans="1:2" ht="12.75" hidden="1">
      <c r="A73" s="35" t="s">
        <v>98</v>
      </c>
      <c r="B73" s="26">
        <f>'[1]2 (21)'!DR118</f>
        <v>0</v>
      </c>
    </row>
    <row r="74" spans="1:2" ht="12.75">
      <c r="A74" s="35" t="s">
        <v>61</v>
      </c>
      <c r="B74" s="26">
        <f>'[1]2 (21)'!DR119</f>
        <v>12814.872881355932</v>
      </c>
    </row>
    <row r="75" spans="1:2" ht="12.75" hidden="1">
      <c r="A75" s="35" t="s">
        <v>60</v>
      </c>
      <c r="B75" s="26">
        <f>'[1]2 (21)'!DR120</f>
        <v>0</v>
      </c>
    </row>
    <row r="76" spans="1:2" ht="12.75">
      <c r="A76" s="35" t="s">
        <v>67</v>
      </c>
      <c r="B76" s="26">
        <f>'[1]2 (21)'!DR121</f>
        <v>428.5</v>
      </c>
    </row>
    <row r="77" spans="1:2" ht="12.75" hidden="1">
      <c r="A77" s="35" t="s">
        <v>68</v>
      </c>
      <c r="B77" s="26">
        <f>'[1]2 (21)'!DR122</f>
        <v>0</v>
      </c>
    </row>
    <row r="78" spans="1:2" ht="12.75" hidden="1">
      <c r="A78" s="35" t="s">
        <v>68</v>
      </c>
      <c r="B78" s="26">
        <f>'[1]2 (21)'!DR123</f>
        <v>0</v>
      </c>
    </row>
    <row r="79" spans="1:2" ht="15" customHeight="1" hidden="1">
      <c r="A79" s="35" t="s">
        <v>28</v>
      </c>
      <c r="B79" s="26">
        <f>'[1]2 (21)'!DR124</f>
        <v>0</v>
      </c>
    </row>
    <row r="80" spans="1:2" ht="12.75" hidden="1">
      <c r="A80" s="35" t="s">
        <v>79</v>
      </c>
      <c r="B80" s="26">
        <f>'[1]2 (21)'!DR125</f>
        <v>0</v>
      </c>
    </row>
    <row r="81" spans="1:2" ht="12.75" hidden="1">
      <c r="A81" s="35" t="s">
        <v>97</v>
      </c>
      <c r="B81" s="26">
        <f>'[1]2 (21)'!DR126</f>
        <v>0</v>
      </c>
    </row>
    <row r="82" spans="1:2" ht="12.75" hidden="1">
      <c r="A82" s="35" t="s">
        <v>80</v>
      </c>
      <c r="B82" s="26">
        <f>'[1]2 (21)'!DR127</f>
        <v>0</v>
      </c>
    </row>
    <row r="83" spans="1:2" ht="12.75" hidden="1">
      <c r="A83" s="35" t="s">
        <v>95</v>
      </c>
      <c r="B83" s="26">
        <f>'[1]2 (21)'!DR128</f>
        <v>0</v>
      </c>
    </row>
    <row r="84" spans="1:2" ht="12.75">
      <c r="A84" s="5" t="s">
        <v>29</v>
      </c>
      <c r="B84" s="26">
        <f>'[1]2 (21)'!DR105+'[1]2 (21)'!DR129</f>
        <v>13128.1239966096</v>
      </c>
    </row>
    <row r="85" spans="1:2" ht="12.75">
      <c r="A85" s="5" t="s">
        <v>30</v>
      </c>
      <c r="B85" s="26">
        <f>'[1]2 (21)'!DR133</f>
        <v>5925.258</v>
      </c>
    </row>
    <row r="86" spans="1:2" ht="12.75">
      <c r="A86" s="9" t="s">
        <v>32</v>
      </c>
      <c r="B86" s="11">
        <f>'[1]2 (21)'!DR134</f>
        <v>3103.991525423729</v>
      </c>
    </row>
    <row r="87" spans="1:2" ht="12.75">
      <c r="A87" s="4" t="s">
        <v>39</v>
      </c>
      <c r="B87" s="11">
        <f>'[1]2 (21)'!DR138</f>
        <v>0</v>
      </c>
    </row>
    <row r="88" spans="1:2" ht="12.75">
      <c r="A88" s="4" t="s">
        <v>44</v>
      </c>
      <c r="B88" s="11">
        <f>'[1]2 (21)'!DR139+'[1]2 (21)'!DR140+'[1]2 (21)'!DR143+'[1]2 (21)'!DR146+'[1]2 (21)'!DR147</f>
        <v>0</v>
      </c>
    </row>
    <row r="89" spans="1:2" ht="12.75">
      <c r="A89" s="4" t="s">
        <v>51</v>
      </c>
      <c r="B89" s="11">
        <f>'[1]2 (21)'!DR148</f>
        <v>15589.833491499005</v>
      </c>
    </row>
    <row r="90" spans="1:2" ht="12.75">
      <c r="A90" s="4" t="s">
        <v>45</v>
      </c>
      <c r="B90" s="11">
        <f>'[1]2 (21)'!DR149</f>
        <v>1846.2249355932206</v>
      </c>
    </row>
    <row r="91" spans="1:2" ht="12.75">
      <c r="A91" s="4" t="s">
        <v>34</v>
      </c>
      <c r="B91" s="11">
        <f>'[1]2 (21)'!DR150</f>
        <v>7217.061111864407</v>
      </c>
    </row>
    <row r="92" spans="1:2" ht="12.75">
      <c r="A92" s="4" t="s">
        <v>33</v>
      </c>
      <c r="B92" s="11">
        <f>'[1]2 (21)'!DR151</f>
        <v>22909.973064406782</v>
      </c>
    </row>
    <row r="93" spans="1:2" ht="12.75">
      <c r="A93" s="4" t="s">
        <v>42</v>
      </c>
      <c r="B93" s="11">
        <f>B35+B45+B50+B86+B87+B88+B89+B90+B91+B92</f>
        <v>225478.27478323848</v>
      </c>
    </row>
    <row r="94" spans="1:2" ht="12.75" hidden="1">
      <c r="A94" s="6" t="s">
        <v>35</v>
      </c>
      <c r="B94" s="26">
        <f>'[1]2 (21)'!DR153</f>
        <v>0</v>
      </c>
    </row>
    <row r="95" spans="1:2" ht="12.75">
      <c r="A95" s="4" t="s">
        <v>36</v>
      </c>
      <c r="B95" s="11">
        <f>B93+B94</f>
        <v>225478.27478323848</v>
      </c>
    </row>
    <row r="96" spans="1:2" ht="12.75">
      <c r="A96" s="6" t="s">
        <v>37</v>
      </c>
      <c r="B96" s="26">
        <f>B95*0.18</f>
        <v>40586.08946098293</v>
      </c>
    </row>
    <row r="97" spans="1:2" ht="12.75">
      <c r="A97" s="4" t="s">
        <v>38</v>
      </c>
      <c r="B97" s="11">
        <f>B95+B96</f>
        <v>266064.3642442214</v>
      </c>
    </row>
    <row r="98" spans="1:2" ht="14.25" customHeight="1">
      <c r="A98" s="36" t="s">
        <v>100</v>
      </c>
      <c r="B98" s="25">
        <v>-280174.3</v>
      </c>
    </row>
    <row r="99" spans="1:2" ht="12.75">
      <c r="A99" s="36" t="s">
        <v>101</v>
      </c>
      <c r="B99" s="25">
        <f>B32+B98-B97</f>
        <v>-212384.9642442214</v>
      </c>
    </row>
    <row r="100" spans="1:2" ht="12.75">
      <c r="A100" s="19"/>
      <c r="B100" s="20"/>
    </row>
    <row r="101" spans="1:2" ht="12.75">
      <c r="A101" s="27"/>
      <c r="B101" s="20"/>
    </row>
    <row r="102" spans="1:2" ht="12.75">
      <c r="A102" s="19"/>
      <c r="B102" s="20"/>
    </row>
    <row r="103" spans="1:2" ht="12.75">
      <c r="A103" s="21" t="s">
        <v>88</v>
      </c>
      <c r="B103" s="20"/>
    </row>
    <row r="104" spans="1:2" ht="12.75">
      <c r="A104" s="19" t="s">
        <v>89</v>
      </c>
      <c r="B104" s="20" t="s">
        <v>90</v>
      </c>
    </row>
    <row r="105" spans="1:2" ht="12.75">
      <c r="A105" s="21" t="s">
        <v>91</v>
      </c>
      <c r="B105" s="20"/>
    </row>
    <row r="106" spans="1:2" ht="12.75">
      <c r="A106" s="22" t="s">
        <v>94</v>
      </c>
      <c r="B106" s="20" t="s">
        <v>99</v>
      </c>
    </row>
    <row r="107" ht="12.75">
      <c r="A107" s="21" t="s">
        <v>92</v>
      </c>
    </row>
    <row r="108" ht="12.75">
      <c r="A108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2011-02-07T06:20:53Z</cp:lastPrinted>
  <dcterms:created xsi:type="dcterms:W3CDTF">1996-10-08T23:32:33Z</dcterms:created>
  <dcterms:modified xsi:type="dcterms:W3CDTF">2011-04-27T02:50:04Z</dcterms:modified>
  <cp:category/>
  <cp:version/>
  <cp:contentType/>
  <cp:contentStatus/>
</cp:coreProperties>
</file>