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<sst xmlns="http://schemas.openxmlformats.org/spreadsheetml/2006/main" count="109" uniqueCount="107">
  <si>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</si>
  <si>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</si>
  <si>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</si>
  <si>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</si>
  <si>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</si>
  <si>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</si>
  <si>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</si>
  <si>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</si>
  <si>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</si>
  <si>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</si>
  <si>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</si>
  <si>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</si>
  <si>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</si>
  <si>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</si>
  <si>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</si>
  <si>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</si>
  <si>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</si>
  <si>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</si>
  <si>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</si>
  <si>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</si>
  <si>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</si>
  <si>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</si>
  <si>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</si>
  <si>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</si>
  <si>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</si>
  <si>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</si>
  <si>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</si>
  <si>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</si>
  <si>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</si>
  <si>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</si>
  <si>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</si>
  <si>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</si>
  <si>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</si>
  <si>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</si>
  <si>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</si>
  <si>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</si>
  <si>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</si>
  <si>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</si>
  <si>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</si>
  <si>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</si>
  <si>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</si>
  <si>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</si>
  <si>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</si>
  <si>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</si>
  <si>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</si>
  <si>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</si>
  <si>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</si>
  <si>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</si>
  <si>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</si>
  <si>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</si>
  <si>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</si>
  <si>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</si>
  <si>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</si>
  <si>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</si>
  <si>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</si>
  <si>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</si>
  <si>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</si>
  <si>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</si>
  <si>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</si>
  <si>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</si>
  <si>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</si>
  <si>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</si>
  <si>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</si>
  <si>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</si>
  <si>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</si>
  <si>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</si>
  <si>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</si>
  <si>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</si>
  <si>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</si>
  <si>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</si>
  <si>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</si>
  <si>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</si>
  <si>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</si>
  <si>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</si>
  <si>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</si>
  <si>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</si>
  <si>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</si>
  <si>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</si>
  <si>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</si>
  <si>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</si>
  <si>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</si>
  <si>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</si>
  <si>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</si>
  <si>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</si>
  <si>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</si>
  <si>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</si>
  <si>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</si>
  <si>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</si>
  <si>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</si>
  <si>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</si>
  <si>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</si>
  <si>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</si>
  <si>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</si>
  <si>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</si>
  <si>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</si>
  <si>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</si>
  <si>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</si>
  <si>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</si>
  <si>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</si>
  <si>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</si>
  <si>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</si>
  <si>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</si>
  <si>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</si>
  <si>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</si>
  <si>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</si>
  <si>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</si>
  <si>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мягкая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</si>
</sst>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0)"/>
      <sheetName val="2 (31)"/>
      <sheetName val="2 (B2613)"/>
      <sheetName val="2 (35)"/>
      <sheetName val="2 (34)"/>
      <sheetName val="2 (33)"/>
      <sheetName val="2 (3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27">
        <row r="6">
          <cell r="DV6" t="str">
            <v>Достоевского 109</v>
          </cell>
        </row>
        <row r="8">
          <cell r="DV8">
            <v>1975</v>
          </cell>
        </row>
        <row r="9">
          <cell r="DV9">
            <v>2015</v>
          </cell>
        </row>
        <row r="12">
          <cell r="DV12">
            <v>1250.8</v>
          </cell>
        </row>
        <row r="13">
          <cell r="DV13">
            <v>4</v>
          </cell>
        </row>
        <row r="15">
          <cell r="DV15">
            <v>815</v>
          </cell>
        </row>
        <row r="16">
          <cell r="DV16">
            <v>548.5</v>
          </cell>
        </row>
        <row r="20">
          <cell r="DV20">
            <v>944</v>
          </cell>
        </row>
        <row r="21">
          <cell r="DV21">
            <v>1206</v>
          </cell>
        </row>
        <row r="22">
          <cell r="DV22">
            <v>120.6</v>
          </cell>
        </row>
        <row r="23">
          <cell r="DV23">
            <v>24</v>
          </cell>
        </row>
        <row r="24">
          <cell r="DV24">
            <v>67</v>
          </cell>
        </row>
        <row r="28">
          <cell r="DV28">
            <v>186</v>
          </cell>
        </row>
        <row r="29">
          <cell r="DV29" t="str">
            <v>ХВС, ГВС, ЦО</v>
          </cell>
        </row>
        <row r="31">
          <cell r="DV31">
            <v>5724.959999999992</v>
          </cell>
        </row>
        <row r="32">
          <cell r="DV32">
            <v>241316.64</v>
          </cell>
        </row>
        <row r="39">
          <cell r="DV39">
            <v>236217.7</v>
          </cell>
        </row>
        <row r="43">
          <cell r="DV43">
            <v>33543.445450273495</v>
          </cell>
        </row>
        <row r="48">
          <cell r="DV48">
            <v>2704.2407298605576</v>
          </cell>
        </row>
        <row r="49">
          <cell r="DV49">
            <v>0</v>
          </cell>
        </row>
        <row r="54">
          <cell r="DV54">
            <v>0</v>
          </cell>
        </row>
        <row r="59">
          <cell r="DV59">
            <v>5719.399472173727</v>
          </cell>
        </row>
        <row r="67">
          <cell r="DV67">
            <v>5145.6</v>
          </cell>
        </row>
        <row r="70">
          <cell r="DV70">
            <v>10442.955</v>
          </cell>
        </row>
        <row r="74">
          <cell r="DV74">
            <v>650.4</v>
          </cell>
        </row>
        <row r="75">
          <cell r="DV75">
            <v>439.67</v>
          </cell>
        </row>
        <row r="76">
          <cell r="DV76">
            <v>1178.18</v>
          </cell>
        </row>
        <row r="78">
          <cell r="DV78">
            <v>0</v>
          </cell>
        </row>
        <row r="79">
          <cell r="DV79">
            <v>0</v>
          </cell>
        </row>
        <row r="80">
          <cell r="DV80">
            <v>0</v>
          </cell>
        </row>
        <row r="81">
          <cell r="DV81">
            <v>0</v>
          </cell>
        </row>
        <row r="83">
          <cell r="DV83">
            <v>1019.491296235258</v>
          </cell>
        </row>
        <row r="87">
          <cell r="DV87">
            <v>2469.4884426176714</v>
          </cell>
        </row>
        <row r="88">
          <cell r="DV88">
            <v>2373.844374821061</v>
          </cell>
        </row>
        <row r="89">
          <cell r="DV89">
            <v>0</v>
          </cell>
        </row>
        <row r="90">
          <cell r="DV90">
            <v>0</v>
          </cell>
        </row>
        <row r="91">
          <cell r="DV91">
            <v>95.64406779661017</v>
          </cell>
        </row>
        <row r="92">
          <cell r="DV92">
            <v>0</v>
          </cell>
        </row>
        <row r="93">
          <cell r="DV93">
            <v>0</v>
          </cell>
        </row>
        <row r="94">
          <cell r="DV94">
            <v>0</v>
          </cell>
        </row>
        <row r="96">
          <cell r="DV96">
            <v>0</v>
          </cell>
        </row>
        <row r="97">
          <cell r="DV97">
            <v>0</v>
          </cell>
        </row>
        <row r="98">
          <cell r="DV98">
            <v>0</v>
          </cell>
        </row>
        <row r="99">
          <cell r="DV99">
            <v>0</v>
          </cell>
        </row>
        <row r="100">
          <cell r="DV100">
            <v>0</v>
          </cell>
        </row>
        <row r="101">
          <cell r="DV101">
            <v>0</v>
          </cell>
        </row>
        <row r="102">
          <cell r="DV102">
            <v>0</v>
          </cell>
        </row>
        <row r="103">
          <cell r="DV103">
            <v>0</v>
          </cell>
        </row>
        <row r="104">
          <cell r="DV104">
            <v>0</v>
          </cell>
        </row>
        <row r="105">
          <cell r="DV105">
            <v>2397.421051422481</v>
          </cell>
        </row>
        <row r="110">
          <cell r="DV110">
            <v>3582.0471165571853</v>
          </cell>
        </row>
        <row r="114">
          <cell r="DV114">
            <v>5871.457627118644</v>
          </cell>
        </row>
        <row r="115">
          <cell r="DV115">
            <v>3992.025423728814</v>
          </cell>
        </row>
        <row r="116">
          <cell r="DV116">
            <v>0</v>
          </cell>
        </row>
        <row r="117">
          <cell r="DV117">
            <v>1450.9322033898304</v>
          </cell>
        </row>
        <row r="119">
          <cell r="DV119">
            <v>0</v>
          </cell>
        </row>
        <row r="120">
          <cell r="DV120">
            <v>0</v>
          </cell>
        </row>
        <row r="121">
          <cell r="DV121">
            <v>428.5</v>
          </cell>
        </row>
        <row r="122">
          <cell r="DV122">
            <v>0</v>
          </cell>
        </row>
        <row r="123">
          <cell r="DV123">
            <v>0</v>
          </cell>
        </row>
        <row r="124">
          <cell r="DV124">
            <v>0</v>
          </cell>
        </row>
        <row r="125">
          <cell r="DV125">
            <v>0</v>
          </cell>
        </row>
        <row r="129">
          <cell r="DV129">
            <v>7192.272569446955</v>
          </cell>
        </row>
        <row r="133">
          <cell r="DV133">
            <v>4328.22</v>
          </cell>
        </row>
        <row r="134">
          <cell r="DV134">
            <v>1404.7542372881355</v>
          </cell>
        </row>
        <row r="138">
          <cell r="DV138">
            <v>0</v>
          </cell>
        </row>
        <row r="140">
          <cell r="DV140">
            <v>0</v>
          </cell>
        </row>
        <row r="147">
          <cell r="DV147">
            <v>0</v>
          </cell>
        </row>
        <row r="148">
          <cell r="DV148">
            <v>11649.633672419972</v>
          </cell>
        </row>
        <row r="149">
          <cell r="DV149">
            <v>1349.737138983051</v>
          </cell>
        </row>
        <row r="150">
          <cell r="DV150">
            <v>5276.245179661018</v>
          </cell>
        </row>
        <row r="151">
          <cell r="DV151">
            <v>16749.010861016952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7"/>
  <sheetViews>
    <sheetView tabSelected="1" workbookViewId="0" topLeftCell="A2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(2)'!DV6</f>
        <v>Достоевского 109</v>
      </c>
    </row>
    <row r="6" ht="12.75">
      <c r="A6" s="3" t="s">
        <v>1</v>
      </c>
    </row>
    <row r="7" spans="1:2" ht="12.75">
      <c r="A7" t="s">
        <v>2</v>
      </c>
      <c r="B7" s="2">
        <f>'[1]2 (2)'!DV8</f>
        <v>1975</v>
      </c>
    </row>
    <row r="8" spans="1:2" ht="12.75">
      <c r="A8" t="s">
        <v>3</v>
      </c>
      <c r="B8" s="2">
        <f>'[1]2 (2)'!DV9</f>
        <v>2015</v>
      </c>
    </row>
    <row r="9" spans="1:2" ht="12.75" hidden="1">
      <c r="A9" t="s">
        <v>4</v>
      </c>
      <c r="B9" s="2">
        <f>'[1]2 (2)'!DV12</f>
        <v>1250.8</v>
      </c>
    </row>
    <row r="10" spans="1:2" ht="12.75" customHeight="1">
      <c r="A10" s="37" t="s">
        <v>103</v>
      </c>
      <c r="B10" s="38" t="s">
        <v>105</v>
      </c>
    </row>
    <row r="11" spans="1:2" ht="12.75" customHeight="1">
      <c r="A11" s="37" t="s">
        <v>104</v>
      </c>
      <c r="B11" s="39" t="s">
        <v>106</v>
      </c>
    </row>
    <row r="12" spans="1:2" ht="12.75">
      <c r="A12" s="37" t="s">
        <v>7</v>
      </c>
      <c r="B12" s="39">
        <v>815</v>
      </c>
    </row>
    <row r="13" spans="1:2" ht="12.75">
      <c r="A13" t="s">
        <v>5</v>
      </c>
      <c r="B13" s="2">
        <f>'[1]2 (2)'!DV13</f>
        <v>4</v>
      </c>
    </row>
    <row r="14" spans="1:2" ht="12.75">
      <c r="A14" t="s">
        <v>6</v>
      </c>
      <c r="B14" s="2">
        <f>'[1]2 (2)'!DV14</f>
        <v>0</v>
      </c>
    </row>
    <row r="15" spans="1:2" ht="12.75" hidden="1">
      <c r="A15" t="s">
        <v>7</v>
      </c>
      <c r="B15" s="2">
        <f>'[1]2 (2)'!DV15</f>
        <v>815</v>
      </c>
    </row>
    <row r="16" spans="1:2" ht="12.75" hidden="1">
      <c r="A16" t="s">
        <v>8</v>
      </c>
      <c r="B16" s="2">
        <f>'[1]2 (2)'!DV16</f>
        <v>548.5</v>
      </c>
    </row>
    <row r="17" spans="1:2" ht="12.75">
      <c r="A17" t="s">
        <v>85</v>
      </c>
      <c r="B17" s="8">
        <f>B18+B19</f>
        <v>2150</v>
      </c>
    </row>
    <row r="18" spans="1:2" ht="12.75">
      <c r="A18" t="s">
        <v>9</v>
      </c>
      <c r="B18" s="2">
        <f>'[1]2 (2)'!DV20</f>
        <v>944</v>
      </c>
    </row>
    <row r="19" spans="1:2" ht="12.75">
      <c r="A19" t="s">
        <v>10</v>
      </c>
      <c r="B19" s="2">
        <f>'[1]2 (2)'!DV21</f>
        <v>1206</v>
      </c>
    </row>
    <row r="20" spans="1:2" ht="12.75" hidden="1">
      <c r="A20" t="s">
        <v>11</v>
      </c>
      <c r="B20" s="2">
        <f>'[1]2 (2)'!DV22</f>
        <v>120.6</v>
      </c>
    </row>
    <row r="21" spans="1:2" ht="12.75">
      <c r="A21" t="s">
        <v>12</v>
      </c>
      <c r="B21" s="2">
        <f>'[1]2 (2)'!DV23</f>
        <v>24</v>
      </c>
    </row>
    <row r="22" spans="1:2" ht="12.75">
      <c r="A22" t="s">
        <v>13</v>
      </c>
      <c r="B22" s="2">
        <f>'[1]2 (2)'!DV24</f>
        <v>67</v>
      </c>
    </row>
    <row r="23" spans="1:2" ht="12.75">
      <c r="A23" t="s">
        <v>14</v>
      </c>
      <c r="B23" s="2">
        <f>'[1]2 (2)'!DV28</f>
        <v>186</v>
      </c>
    </row>
    <row r="24" spans="1:2" ht="12.75" hidden="1">
      <c r="A24" t="s">
        <v>15</v>
      </c>
      <c r="B24" s="2">
        <f>'[1]2 (2)'!DV28</f>
        <v>186</v>
      </c>
    </row>
    <row r="25" spans="1:2" ht="24" customHeight="1">
      <c r="A25" s="23" t="s">
        <v>16</v>
      </c>
      <c r="B25" s="24" t="str">
        <f>'[1]2 (2)'!DV29</f>
        <v>ХВС, ГВС, ЦО</v>
      </c>
    </row>
    <row r="26" ht="12.75" hidden="1"/>
    <row r="27" spans="1:2" ht="12.75">
      <c r="A27" s="10" t="s">
        <v>46</v>
      </c>
      <c r="B27" s="12" t="s">
        <v>102</v>
      </c>
    </row>
    <row r="28" spans="1:2" ht="12.75">
      <c r="A28" s="15" t="s">
        <v>86</v>
      </c>
      <c r="B28" s="11">
        <f>'[1]2 (2)'!DV31</f>
        <v>5724.959999999992</v>
      </c>
    </row>
    <row r="29" spans="1:2" ht="12.75">
      <c r="A29" s="16" t="s">
        <v>47</v>
      </c>
      <c r="B29" s="11">
        <f>'[1]2 (2)'!DV32</f>
        <v>241316.64</v>
      </c>
    </row>
    <row r="30" spans="1:2" ht="12.75">
      <c r="A30" s="16" t="s">
        <v>48</v>
      </c>
      <c r="B30" s="11">
        <f>'[1]2 (2)'!DV35</f>
        <v>0</v>
      </c>
    </row>
    <row r="31" spans="1:2" ht="12.75">
      <c r="A31" s="16" t="s">
        <v>83</v>
      </c>
      <c r="B31" s="11">
        <f>'[1]2 (2)'!DV37</f>
        <v>0</v>
      </c>
    </row>
    <row r="32" spans="1:2" ht="12.75">
      <c r="A32" s="17" t="s">
        <v>50</v>
      </c>
      <c r="B32" s="11">
        <f>'[1]2 (2)'!DV39</f>
        <v>236217.7</v>
      </c>
    </row>
    <row r="33" spans="1:2" ht="12.75">
      <c r="A33" s="15" t="s">
        <v>87</v>
      </c>
      <c r="B33" s="11">
        <f>B28+B29+B30+B31-B32</f>
        <v>10823.899999999994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57119.64992244722</v>
      </c>
    </row>
    <row r="36" spans="1:2" ht="12.75">
      <c r="A36" s="1" t="s">
        <v>19</v>
      </c>
      <c r="B36" s="26">
        <f>'[1]2 (2)'!DV43-B37</f>
        <v>30839.204720412938</v>
      </c>
    </row>
    <row r="37" spans="1:2" ht="12.75">
      <c r="A37" s="1" t="s">
        <v>40</v>
      </c>
      <c r="B37" s="26">
        <f>'[1]2 (2)'!DV48</f>
        <v>2704.2407298605576</v>
      </c>
    </row>
    <row r="38" spans="1:2" ht="12.75">
      <c r="A38" s="1" t="s">
        <v>20</v>
      </c>
      <c r="B38" s="26">
        <f>'[1]2 (2)'!DV49</f>
        <v>0</v>
      </c>
    </row>
    <row r="39" spans="1:2" ht="12.75">
      <c r="A39" s="1" t="s">
        <v>21</v>
      </c>
      <c r="B39" s="26">
        <f>'[1]2 (2)'!DV54</f>
        <v>0</v>
      </c>
    </row>
    <row r="40" spans="1:2" ht="12.75">
      <c r="A40" s="18" t="s">
        <v>78</v>
      </c>
      <c r="B40" s="26">
        <f>'[1]2 (2)'!DV59</f>
        <v>5719.399472173727</v>
      </c>
    </row>
    <row r="41" spans="1:2" ht="12.75">
      <c r="A41" s="1" t="s">
        <v>22</v>
      </c>
      <c r="B41" s="26">
        <f>'[1]2 (2)'!DV67</f>
        <v>5145.6</v>
      </c>
    </row>
    <row r="42" spans="1:2" ht="12.75">
      <c r="A42" s="1" t="s">
        <v>23</v>
      </c>
      <c r="B42" s="26">
        <f>'[1]2 (2)'!DV70</f>
        <v>10442.955</v>
      </c>
    </row>
    <row r="43" spans="1:2" ht="12.75">
      <c r="A43" s="1" t="s">
        <v>24</v>
      </c>
      <c r="B43" s="26">
        <f>'[1]2 (2)'!DV74+'[1]2 (2)'!DV75</f>
        <v>1090.07</v>
      </c>
    </row>
    <row r="44" spans="1:2" ht="12.75">
      <c r="A44" s="1" t="s">
        <v>25</v>
      </c>
      <c r="B44" s="26">
        <f>'[1]2 (2)'!DV76</f>
        <v>1178.18</v>
      </c>
    </row>
    <row r="45" spans="1:2" ht="12.75">
      <c r="A45" s="28" t="s">
        <v>31</v>
      </c>
      <c r="B45" s="11">
        <f>B46+B47+B48+B49</f>
        <v>0</v>
      </c>
    </row>
    <row r="46" spans="1:2" ht="12.75" hidden="1">
      <c r="A46" s="29" t="s">
        <v>52</v>
      </c>
      <c r="B46" s="26">
        <f>'[1]2 (2)'!DV78</f>
        <v>0</v>
      </c>
    </row>
    <row r="47" spans="1:2" ht="12.75" hidden="1">
      <c r="A47" s="30" t="s">
        <v>54</v>
      </c>
      <c r="B47" s="26">
        <f>'[1]2 (2)'!DV79</f>
        <v>0</v>
      </c>
    </row>
    <row r="48" spans="1:2" ht="12.75" hidden="1">
      <c r="A48" s="31" t="s">
        <v>53</v>
      </c>
      <c r="B48" s="26">
        <f>'[1]2 (2)'!DV80</f>
        <v>0</v>
      </c>
    </row>
    <row r="49" spans="1:2" ht="12.75" hidden="1">
      <c r="A49" s="32" t="s">
        <v>55</v>
      </c>
      <c r="B49" s="26">
        <f>'[1]2 (2)'!DV81</f>
        <v>0</v>
      </c>
    </row>
    <row r="50" spans="1:2" ht="25.5">
      <c r="A50" s="33" t="s">
        <v>43</v>
      </c>
      <c r="B50" s="11">
        <f>B51+B52+B84+B85</f>
        <v>26860.398103398195</v>
      </c>
    </row>
    <row r="51" spans="1:2" ht="12.75">
      <c r="A51" s="34" t="s">
        <v>26</v>
      </c>
      <c r="B51" s="26">
        <f>'[1]2 (2)'!DV83+'[1]2 (2)'!DV110</f>
        <v>4601.5384127924435</v>
      </c>
    </row>
    <row r="52" spans="1:2" ht="12.75">
      <c r="A52" s="34" t="s">
        <v>27</v>
      </c>
      <c r="B52" s="26">
        <f>'[1]2 (2)'!DV87+'[1]2 (2)'!DV114</f>
        <v>8340.946069736316</v>
      </c>
    </row>
    <row r="53" spans="1:2" ht="12.75">
      <c r="A53" s="35" t="s">
        <v>56</v>
      </c>
      <c r="B53" s="26">
        <f>'[1]2 (2)'!DV88</f>
        <v>2373.844374821061</v>
      </c>
    </row>
    <row r="54" spans="1:2" ht="12.75" hidden="1">
      <c r="A54" s="35" t="s">
        <v>57</v>
      </c>
      <c r="B54" s="26">
        <f>'[1]2 (2)'!DV89</f>
        <v>0</v>
      </c>
    </row>
    <row r="55" spans="1:2" ht="12.75" hidden="1">
      <c r="A55" s="35" t="s">
        <v>62</v>
      </c>
      <c r="B55" s="26">
        <f>'[1]2 (2)'!DV90</f>
        <v>0</v>
      </c>
    </row>
    <row r="56" spans="1:2" ht="12.75">
      <c r="A56" s="35" t="s">
        <v>75</v>
      </c>
      <c r="B56" s="26">
        <f>'[1]2 (2)'!DV91</f>
        <v>95.64406779661017</v>
      </c>
    </row>
    <row r="57" spans="1:2" ht="12.75" hidden="1">
      <c r="A57" s="35" t="s">
        <v>65</v>
      </c>
      <c r="B57" s="26">
        <f>'[1]2 (2)'!DV92</f>
        <v>0</v>
      </c>
    </row>
    <row r="58" spans="1:2" ht="12.75" hidden="1">
      <c r="A58" s="35" t="s">
        <v>70</v>
      </c>
      <c r="B58" s="26">
        <f>'[1]2 (2)'!DV93</f>
        <v>0</v>
      </c>
    </row>
    <row r="59" spans="1:2" ht="12.75" hidden="1">
      <c r="A59" s="35" t="s">
        <v>63</v>
      </c>
      <c r="B59" s="26">
        <f>'[1]2 (2)'!DV94</f>
        <v>0</v>
      </c>
    </row>
    <row r="60" spans="1:2" ht="12.75" hidden="1">
      <c r="A60" s="35" t="s">
        <v>81</v>
      </c>
      <c r="B60" s="26">
        <f>'[1]2 (2)'!DV95</f>
        <v>0</v>
      </c>
    </row>
    <row r="61" spans="1:2" ht="12.75" hidden="1">
      <c r="A61" s="35" t="s">
        <v>64</v>
      </c>
      <c r="B61" s="26">
        <f>'[1]2 (2)'!DV96</f>
        <v>0</v>
      </c>
    </row>
    <row r="62" spans="1:2" ht="12.75" hidden="1">
      <c r="A62" s="35" t="s">
        <v>66</v>
      </c>
      <c r="B62" s="26">
        <f>'[1]2 (2)'!DV97</f>
        <v>0</v>
      </c>
    </row>
    <row r="63" spans="1:2" ht="12.75" hidden="1">
      <c r="A63" s="35" t="s">
        <v>77</v>
      </c>
      <c r="B63" s="26">
        <f>'[1]2 (2)'!DV98</f>
        <v>0</v>
      </c>
    </row>
    <row r="64" spans="1:2" ht="12.75" hidden="1">
      <c r="A64" s="35" t="s">
        <v>73</v>
      </c>
      <c r="B64" s="26">
        <f>'[1]2 (2)'!DV99</f>
        <v>0</v>
      </c>
    </row>
    <row r="65" spans="1:2" ht="12.75" hidden="1">
      <c r="A65" s="35" t="s">
        <v>76</v>
      </c>
      <c r="B65" s="26">
        <f>'[1]2 (2)'!DV100</f>
        <v>0</v>
      </c>
    </row>
    <row r="66" spans="1:2" ht="12.75" hidden="1">
      <c r="A66" s="35" t="s">
        <v>74</v>
      </c>
      <c r="B66" s="26">
        <f>'[1]2 (2)'!DV101</f>
        <v>0</v>
      </c>
    </row>
    <row r="67" spans="1:2" ht="12.75" hidden="1">
      <c r="A67" s="35" t="s">
        <v>96</v>
      </c>
      <c r="B67" s="26">
        <f>'[1]2 (2)'!DV102</f>
        <v>0</v>
      </c>
    </row>
    <row r="68" spans="1:2" ht="12.75" hidden="1">
      <c r="A68" s="35" t="s">
        <v>71</v>
      </c>
      <c r="B68" s="26">
        <f>'[1]2 (2)'!DV103</f>
        <v>0</v>
      </c>
    </row>
    <row r="69" spans="1:2" ht="12.75" hidden="1">
      <c r="A69" s="35" t="s">
        <v>72</v>
      </c>
      <c r="B69" s="26">
        <f>'[1]2 (2)'!DV104</f>
        <v>0</v>
      </c>
    </row>
    <row r="70" spans="1:2" ht="12.75">
      <c r="A70" s="35" t="s">
        <v>69</v>
      </c>
      <c r="B70" s="26">
        <f>'[1]2 (2)'!DV115</f>
        <v>3992.025423728814</v>
      </c>
    </row>
    <row r="71" spans="1:2" ht="12.75" hidden="1">
      <c r="A71" s="35" t="s">
        <v>59</v>
      </c>
      <c r="B71" s="26">
        <f>'[1]2 (2)'!DV116</f>
        <v>0</v>
      </c>
    </row>
    <row r="72" spans="1:2" ht="12" customHeight="1">
      <c r="A72" s="35" t="s">
        <v>58</v>
      </c>
      <c r="B72" s="26">
        <f>'[1]2 (2)'!DV117</f>
        <v>1450.9322033898304</v>
      </c>
    </row>
    <row r="73" spans="1:2" ht="12.75" hidden="1">
      <c r="A73" s="35" t="s">
        <v>98</v>
      </c>
      <c r="B73" s="26">
        <f>'[1]2 (2)'!DV118</f>
        <v>0</v>
      </c>
    </row>
    <row r="74" spans="1:2" ht="12.75" hidden="1">
      <c r="A74" s="35" t="s">
        <v>61</v>
      </c>
      <c r="B74" s="26">
        <f>'[1]2 (2)'!DV119</f>
        <v>0</v>
      </c>
    </row>
    <row r="75" spans="1:2" ht="12.75" hidden="1">
      <c r="A75" s="35" t="s">
        <v>60</v>
      </c>
      <c r="B75" s="26">
        <f>'[1]2 (2)'!DV120</f>
        <v>0</v>
      </c>
    </row>
    <row r="76" spans="1:2" ht="12.75">
      <c r="A76" s="35" t="s">
        <v>67</v>
      </c>
      <c r="B76" s="26">
        <f>'[1]2 (2)'!DV121</f>
        <v>428.5</v>
      </c>
    </row>
    <row r="77" spans="1:2" ht="12.75" hidden="1">
      <c r="A77" s="35" t="s">
        <v>68</v>
      </c>
      <c r="B77" s="26">
        <f>'[1]2 (2)'!DV122</f>
        <v>0</v>
      </c>
    </row>
    <row r="78" spans="1:2" ht="12.75" hidden="1">
      <c r="A78" s="35" t="s">
        <v>68</v>
      </c>
      <c r="B78" s="26">
        <f>'[1]2 (2)'!DV123</f>
        <v>0</v>
      </c>
    </row>
    <row r="79" spans="1:2" ht="15" customHeight="1" hidden="1">
      <c r="A79" s="35" t="s">
        <v>28</v>
      </c>
      <c r="B79" s="26">
        <f>'[1]2 (2)'!DV124</f>
        <v>0</v>
      </c>
    </row>
    <row r="80" spans="1:2" ht="12.75" hidden="1">
      <c r="A80" s="35" t="s">
        <v>79</v>
      </c>
      <c r="B80" s="26">
        <f>'[1]2 (2)'!DV125</f>
        <v>0</v>
      </c>
    </row>
    <row r="81" spans="1:2" ht="12.75" hidden="1">
      <c r="A81" s="35" t="s">
        <v>97</v>
      </c>
      <c r="B81" s="26">
        <f>'[1]2 (2)'!DV126</f>
        <v>0</v>
      </c>
    </row>
    <row r="82" spans="1:2" ht="12.75" hidden="1">
      <c r="A82" s="35" t="s">
        <v>80</v>
      </c>
      <c r="B82" s="26">
        <f>'[1]2 (2)'!DV127</f>
        <v>0</v>
      </c>
    </row>
    <row r="83" spans="1:2" ht="12.75" hidden="1">
      <c r="A83" s="35" t="s">
        <v>95</v>
      </c>
      <c r="B83" s="26">
        <f>'[1]2 (2)'!DV128</f>
        <v>0</v>
      </c>
    </row>
    <row r="84" spans="1:2" ht="12.75">
      <c r="A84" s="5" t="s">
        <v>29</v>
      </c>
      <c r="B84" s="26">
        <f>'[1]2 (2)'!DV105+'[1]2 (2)'!DV129</f>
        <v>9589.693620869435</v>
      </c>
    </row>
    <row r="85" spans="1:2" ht="12.75">
      <c r="A85" s="5" t="s">
        <v>30</v>
      </c>
      <c r="B85" s="26">
        <f>'[1]2 (2)'!DV133</f>
        <v>4328.22</v>
      </c>
    </row>
    <row r="86" spans="1:2" ht="12.75">
      <c r="A86" s="9" t="s">
        <v>32</v>
      </c>
      <c r="B86" s="11">
        <f>'[1]2 (2)'!DV134</f>
        <v>1404.7542372881355</v>
      </c>
    </row>
    <row r="87" spans="1:2" ht="12.75">
      <c r="A87" s="4" t="s">
        <v>39</v>
      </c>
      <c r="B87" s="11">
        <f>'[1]2 (2)'!DV138</f>
        <v>0</v>
      </c>
    </row>
    <row r="88" spans="1:2" ht="12.75">
      <c r="A88" s="4" t="s">
        <v>44</v>
      </c>
      <c r="B88" s="11">
        <f>'[1]2 (2)'!DV139+'[1]2 (2)'!DV140+'[1]2 (2)'!DV143+'[1]2 (2)'!DV146+'[1]2 (2)'!DV147</f>
        <v>0</v>
      </c>
    </row>
    <row r="89" spans="1:2" ht="12.75">
      <c r="A89" s="4" t="s">
        <v>51</v>
      </c>
      <c r="B89" s="11">
        <f>'[1]2 (2)'!DV148</f>
        <v>11649.633672419972</v>
      </c>
    </row>
    <row r="90" spans="1:2" ht="12.75">
      <c r="A90" s="4" t="s">
        <v>45</v>
      </c>
      <c r="B90" s="11">
        <f>'[1]2 (2)'!DV149</f>
        <v>1349.737138983051</v>
      </c>
    </row>
    <row r="91" spans="1:2" ht="12.75">
      <c r="A91" s="4" t="s">
        <v>34</v>
      </c>
      <c r="B91" s="11">
        <f>'[1]2 (2)'!DV150</f>
        <v>5276.245179661018</v>
      </c>
    </row>
    <row r="92" spans="1:2" ht="12.75">
      <c r="A92" s="4" t="s">
        <v>33</v>
      </c>
      <c r="B92" s="11">
        <f>'[1]2 (2)'!DV151</f>
        <v>16749.010861016952</v>
      </c>
    </row>
    <row r="93" spans="1:2" ht="12.75">
      <c r="A93" s="4" t="s">
        <v>42</v>
      </c>
      <c r="B93" s="11">
        <f>B35+B45+B50+B86+B87+B88+B89+B90+B91+B92</f>
        <v>120409.42911521453</v>
      </c>
    </row>
    <row r="94" spans="1:2" ht="12.75" hidden="1">
      <c r="A94" s="6" t="s">
        <v>35</v>
      </c>
      <c r="B94" s="26">
        <f>'[1]2 (2)'!DV153</f>
        <v>0</v>
      </c>
    </row>
    <row r="95" spans="1:2" ht="12.75">
      <c r="A95" s="4" t="s">
        <v>36</v>
      </c>
      <c r="B95" s="11">
        <f>B93+B94</f>
        <v>120409.42911521453</v>
      </c>
    </row>
    <row r="96" spans="1:2" ht="12.75">
      <c r="A96" s="6" t="s">
        <v>37</v>
      </c>
      <c r="B96" s="26">
        <f>B95*0.18</f>
        <v>21673.697240738613</v>
      </c>
    </row>
    <row r="97" spans="1:2" ht="12.75">
      <c r="A97" s="4" t="s">
        <v>38</v>
      </c>
      <c r="B97" s="11">
        <f>B95+B96</f>
        <v>142083.12635595314</v>
      </c>
    </row>
    <row r="98" spans="1:2" ht="14.25" customHeight="1">
      <c r="A98" s="36" t="s">
        <v>100</v>
      </c>
      <c r="B98" s="25">
        <v>-145294.1</v>
      </c>
    </row>
    <row r="99" spans="1:2" ht="12.75">
      <c r="A99" s="36" t="s">
        <v>101</v>
      </c>
      <c r="B99" s="25">
        <v>-51159.52635595313</v>
      </c>
    </row>
    <row r="100" spans="1:2" ht="12.75">
      <c r="A100" s="27"/>
      <c r="B100" s="20"/>
    </row>
    <row r="101" spans="1:2" ht="12.75">
      <c r="A101" s="19"/>
      <c r="B101" s="20"/>
    </row>
    <row r="102" spans="1:2" ht="12.75">
      <c r="A102" s="21" t="s">
        <v>88</v>
      </c>
      <c r="B102" s="20"/>
    </row>
    <row r="103" spans="1:2" ht="12.75">
      <c r="A103" s="19" t="s">
        <v>89</v>
      </c>
      <c r="B103" s="20" t="s">
        <v>90</v>
      </c>
    </row>
    <row r="104" spans="1:2" ht="12.75">
      <c r="A104" s="21" t="s">
        <v>91</v>
      </c>
      <c r="B104" s="20"/>
    </row>
    <row r="105" spans="1:2" ht="12.75">
      <c r="A105" s="22" t="s">
        <v>94</v>
      </c>
      <c r="B105" s="20" t="s">
        <v>99</v>
      </c>
    </row>
    <row r="106" ht="12.75">
      <c r="A106" s="21" t="s">
        <v>92</v>
      </c>
    </row>
    <row r="107" ht="12.75">
      <c r="A107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2011-02-07T06:22:00Z</cp:lastPrinted>
  <dcterms:created xsi:type="dcterms:W3CDTF">1996-10-08T23:32:33Z</dcterms:created>
  <dcterms:modified xsi:type="dcterms:W3CDTF">2011-04-27T02:52:14Z</dcterms:modified>
  <cp:category/>
  <cp:version/>
  <cp:contentType/>
  <cp:contentStatus/>
</cp:coreProperties>
</file>