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<sst xmlns="http://schemas.openxmlformats.org/spreadsheetml/2006/main" count="110" uniqueCount="108">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</sst>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6">
        <row r="6">
          <cell r="CN6" t="str">
            <v>Краснодонская,20</v>
          </cell>
        </row>
        <row r="8">
          <cell r="CN8">
            <v>1957</v>
          </cell>
        </row>
        <row r="9">
          <cell r="CN9">
            <v>653.3</v>
          </cell>
        </row>
        <row r="12">
          <cell r="CN12">
            <v>413.2</v>
          </cell>
        </row>
        <row r="13">
          <cell r="CN13">
            <v>2</v>
          </cell>
        </row>
        <row r="15">
          <cell r="CN15">
            <v>607</v>
          </cell>
        </row>
        <row r="20">
          <cell r="CN20">
            <v>854</v>
          </cell>
        </row>
        <row r="21">
          <cell r="CN21">
            <v>821</v>
          </cell>
        </row>
        <row r="22">
          <cell r="CN22">
            <v>141.1</v>
          </cell>
        </row>
        <row r="23">
          <cell r="CN23">
            <v>12</v>
          </cell>
        </row>
        <row r="24">
          <cell r="CN24">
            <v>41</v>
          </cell>
        </row>
        <row r="28">
          <cell r="CN28">
            <v>50</v>
          </cell>
        </row>
        <row r="29">
          <cell r="CN29" t="str">
            <v>ХВС, ЦО</v>
          </cell>
        </row>
        <row r="31">
          <cell r="CN31">
            <v>263.15000000000873</v>
          </cell>
        </row>
        <row r="32">
          <cell r="CN32">
            <v>78706.92</v>
          </cell>
        </row>
        <row r="39">
          <cell r="CN39">
            <v>78162.2</v>
          </cell>
        </row>
        <row r="43">
          <cell r="CN43">
            <v>28102.39622542726</v>
          </cell>
        </row>
        <row r="48">
          <cell r="CN48">
            <v>2265.588506468117</v>
          </cell>
        </row>
        <row r="49">
          <cell r="CN49">
            <v>0</v>
          </cell>
        </row>
        <row r="54">
          <cell r="CN54">
            <v>0</v>
          </cell>
        </row>
        <row r="59">
          <cell r="CN59">
            <v>1854.334330109725</v>
          </cell>
        </row>
        <row r="67">
          <cell r="CN67">
            <v>3148.8</v>
          </cell>
        </row>
        <row r="70">
          <cell r="CN70">
            <v>6390.465</v>
          </cell>
        </row>
        <row r="74">
          <cell r="CN74">
            <v>162.6</v>
          </cell>
        </row>
        <row r="75">
          <cell r="CN75">
            <v>679.49</v>
          </cell>
        </row>
        <row r="78">
          <cell r="CN78">
            <v>38083.46610169492</v>
          </cell>
        </row>
        <row r="79">
          <cell r="CN79">
            <v>0</v>
          </cell>
        </row>
        <row r="80">
          <cell r="CN80">
            <v>0</v>
          </cell>
        </row>
        <row r="81">
          <cell r="CN81">
            <v>0</v>
          </cell>
        </row>
        <row r="83">
          <cell r="CN83">
            <v>330.5377984270442</v>
          </cell>
        </row>
        <row r="87">
          <cell r="CN87">
            <v>2305.4619651755575</v>
          </cell>
        </row>
        <row r="88">
          <cell r="CN88">
            <v>1768.0043380569132</v>
          </cell>
        </row>
        <row r="89">
          <cell r="CN89">
            <v>0</v>
          </cell>
        </row>
        <row r="90">
          <cell r="CN90">
            <v>0</v>
          </cell>
        </row>
        <row r="91">
          <cell r="CN91">
            <v>0</v>
          </cell>
        </row>
        <row r="92">
          <cell r="CN92">
            <v>0</v>
          </cell>
        </row>
        <row r="93">
          <cell r="CN93">
            <v>0</v>
          </cell>
        </row>
        <row r="94">
          <cell r="CN94">
            <v>0</v>
          </cell>
        </row>
        <row r="96">
          <cell r="CN96">
            <v>0</v>
          </cell>
        </row>
        <row r="97">
          <cell r="CN97">
            <v>0</v>
          </cell>
        </row>
        <row r="98">
          <cell r="CN98">
            <v>0</v>
          </cell>
        </row>
        <row r="99">
          <cell r="CN99">
            <v>0</v>
          </cell>
        </row>
        <row r="100">
          <cell r="CN100">
            <v>0</v>
          </cell>
        </row>
        <row r="101">
          <cell r="CN101">
            <v>0</v>
          </cell>
        </row>
        <row r="102">
          <cell r="CN102">
            <v>0</v>
          </cell>
        </row>
        <row r="103">
          <cell r="CN103">
            <v>537.4576271186442</v>
          </cell>
        </row>
        <row r="104">
          <cell r="CN104">
            <v>0</v>
          </cell>
        </row>
        <row r="105">
          <cell r="CN105">
            <v>777.2879269946931</v>
          </cell>
        </row>
        <row r="110">
          <cell r="CN110">
            <v>1161.3654497502775</v>
          </cell>
        </row>
        <row r="114">
          <cell r="CN114">
            <v>15778.016949152541</v>
          </cell>
        </row>
        <row r="115">
          <cell r="CN115">
            <v>1404.677966101695</v>
          </cell>
        </row>
        <row r="116">
          <cell r="CN116">
            <v>2327.228813559322</v>
          </cell>
        </row>
        <row r="117">
          <cell r="CN117">
            <v>0</v>
          </cell>
        </row>
        <row r="119">
          <cell r="CN119">
            <v>10071.466101694916</v>
          </cell>
        </row>
        <row r="120">
          <cell r="CN120">
            <v>0</v>
          </cell>
        </row>
        <row r="121">
          <cell r="CN121">
            <v>442.37288135593224</v>
          </cell>
        </row>
        <row r="122">
          <cell r="CN122">
            <v>0</v>
          </cell>
        </row>
        <row r="123">
          <cell r="CN123">
            <v>0</v>
          </cell>
        </row>
        <row r="124">
          <cell r="CN124">
            <v>0</v>
          </cell>
        </row>
        <row r="125">
          <cell r="CN125">
            <v>1532.271186440678</v>
          </cell>
        </row>
        <row r="129">
          <cell r="CN129">
            <v>2331.866833558162</v>
          </cell>
        </row>
        <row r="133">
          <cell r="CN133">
            <v>1403.2884</v>
          </cell>
        </row>
        <row r="134">
          <cell r="CN134">
            <v>610.3135593220339</v>
          </cell>
        </row>
        <row r="138">
          <cell r="CN138">
            <v>958.4152542372882</v>
          </cell>
        </row>
        <row r="140">
          <cell r="CN140">
            <v>0</v>
          </cell>
        </row>
        <row r="147">
          <cell r="CN147">
            <v>0</v>
          </cell>
        </row>
        <row r="148">
          <cell r="CN148">
            <v>9612.955671559288</v>
          </cell>
        </row>
        <row r="149">
          <cell r="CN149">
            <v>440.22514576271186</v>
          </cell>
        </row>
        <row r="150">
          <cell r="CN150">
            <v>1720.8801152542371</v>
          </cell>
        </row>
        <row r="151">
          <cell r="CN151">
            <v>5462.793854237288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(3)'!CN6</f>
        <v>Краснодонская,20</v>
      </c>
    </row>
    <row r="6" ht="12.75">
      <c r="A6" s="3" t="s">
        <v>1</v>
      </c>
    </row>
    <row r="7" spans="1:2" ht="12.75">
      <c r="A7" t="s">
        <v>2</v>
      </c>
      <c r="B7" s="2">
        <f>'[1]2 (3)'!CN8</f>
        <v>1957</v>
      </c>
    </row>
    <row r="8" spans="1:2" ht="12.75">
      <c r="A8" t="s">
        <v>3</v>
      </c>
      <c r="B8" s="2">
        <f>'[1]2 (3)'!CN9</f>
        <v>653.3</v>
      </c>
    </row>
    <row r="9" spans="1:2" ht="12.75" hidden="1">
      <c r="A9" t="s">
        <v>4</v>
      </c>
      <c r="B9" s="2">
        <f>'[1]2 (3)'!CN12</f>
        <v>413.2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607</v>
      </c>
    </row>
    <row r="13" spans="1:2" ht="12.75">
      <c r="A13" t="s">
        <v>5</v>
      </c>
      <c r="B13" s="2">
        <f>'[1]2 (3)'!CN13</f>
        <v>2</v>
      </c>
    </row>
    <row r="14" spans="1:2" ht="12.75">
      <c r="A14" t="s">
        <v>6</v>
      </c>
      <c r="B14" s="2">
        <f>'[1]2 (3)'!CN14</f>
        <v>0</v>
      </c>
    </row>
    <row r="15" spans="1:2" ht="12.75" hidden="1">
      <c r="A15" t="s">
        <v>7</v>
      </c>
      <c r="B15" s="2">
        <f>'[1]2 (3)'!CN15</f>
        <v>607</v>
      </c>
    </row>
    <row r="16" spans="1:2" ht="12.75" hidden="1">
      <c r="A16" t="s">
        <v>8</v>
      </c>
      <c r="B16" s="2">
        <f>'[1]2 (3)'!CN16</f>
        <v>0</v>
      </c>
    </row>
    <row r="17" spans="1:2" ht="12.75">
      <c r="A17" t="s">
        <v>85</v>
      </c>
      <c r="B17" s="8">
        <f>B18+B19</f>
        <v>1675</v>
      </c>
    </row>
    <row r="18" spans="1:2" ht="12.75">
      <c r="A18" t="s">
        <v>9</v>
      </c>
      <c r="B18" s="2">
        <f>'[1]2 (3)'!CN20</f>
        <v>854</v>
      </c>
    </row>
    <row r="19" spans="1:2" ht="12.75">
      <c r="A19" t="s">
        <v>10</v>
      </c>
      <c r="B19" s="2">
        <f>'[1]2 (3)'!CN21</f>
        <v>821</v>
      </c>
    </row>
    <row r="20" spans="1:2" ht="12.75" hidden="1">
      <c r="A20" t="s">
        <v>11</v>
      </c>
      <c r="B20" s="2">
        <f>'[1]2 (3)'!CN22</f>
        <v>141.1</v>
      </c>
    </row>
    <row r="21" spans="1:2" ht="12.75">
      <c r="A21" t="s">
        <v>12</v>
      </c>
      <c r="B21" s="2">
        <f>'[1]2 (3)'!CN23</f>
        <v>12</v>
      </c>
    </row>
    <row r="22" spans="1:2" ht="12.75">
      <c r="A22" t="s">
        <v>13</v>
      </c>
      <c r="B22" s="2">
        <f>'[1]2 (3)'!CN24</f>
        <v>41</v>
      </c>
    </row>
    <row r="23" spans="1:2" ht="12.75">
      <c r="A23" t="s">
        <v>14</v>
      </c>
      <c r="B23" s="2">
        <f>'[1]2 (3)'!CN28</f>
        <v>50</v>
      </c>
    </row>
    <row r="24" spans="1:2" ht="12.75" hidden="1">
      <c r="A24" t="s">
        <v>15</v>
      </c>
      <c r="B24" s="2">
        <f>'[1]2 (3)'!CN28</f>
        <v>50</v>
      </c>
    </row>
    <row r="25" spans="1:2" ht="24" customHeight="1">
      <c r="A25" s="23" t="s">
        <v>16</v>
      </c>
      <c r="B25" s="24" t="str">
        <f>'[1]2 (3)'!CN29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(3)'!CN31</f>
        <v>263.15000000000873</v>
      </c>
    </row>
    <row r="29" spans="1:2" ht="12.75">
      <c r="A29" s="16" t="s">
        <v>47</v>
      </c>
      <c r="B29" s="11">
        <f>'[1]2 (3)'!CN32</f>
        <v>78706.92</v>
      </c>
    </row>
    <row r="30" spans="1:2" ht="12.75">
      <c r="A30" s="16" t="s">
        <v>48</v>
      </c>
      <c r="B30" s="11">
        <f>'[1]2 (3)'!CN35</f>
        <v>0</v>
      </c>
    </row>
    <row r="31" spans="1:2" ht="12.75">
      <c r="A31" s="16" t="s">
        <v>83</v>
      </c>
      <c r="B31" s="11">
        <f>'[1]2 (3)'!CN37</f>
        <v>0</v>
      </c>
    </row>
    <row r="32" spans="1:2" ht="12.75">
      <c r="A32" s="17" t="s">
        <v>50</v>
      </c>
      <c r="B32" s="11">
        <f>'[1]2 (3)'!CN39</f>
        <v>78162.2</v>
      </c>
    </row>
    <row r="33" spans="1:2" ht="12.75">
      <c r="A33" s="15" t="s">
        <v>87</v>
      </c>
      <c r="B33" s="11">
        <f>B28+B29+B30+B31-B32</f>
        <v>807.8700000000099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40338.08555553698</v>
      </c>
    </row>
    <row r="36" spans="1:2" ht="12.75">
      <c r="A36" s="1" t="s">
        <v>19</v>
      </c>
      <c r="B36" s="26">
        <f>'[1]2 (3)'!CN43-B37</f>
        <v>25836.807718959142</v>
      </c>
    </row>
    <row r="37" spans="1:2" ht="12.75">
      <c r="A37" s="1" t="s">
        <v>40</v>
      </c>
      <c r="B37" s="26">
        <f>'[1]2 (3)'!CN48</f>
        <v>2265.588506468117</v>
      </c>
    </row>
    <row r="38" spans="1:2" ht="12.75">
      <c r="A38" s="1" t="s">
        <v>20</v>
      </c>
      <c r="B38" s="26">
        <f>'[1]2 (3)'!CN49</f>
        <v>0</v>
      </c>
    </row>
    <row r="39" spans="1:2" ht="12.75">
      <c r="A39" s="1" t="s">
        <v>21</v>
      </c>
      <c r="B39" s="26">
        <f>'[1]2 (3)'!CN54</f>
        <v>0</v>
      </c>
    </row>
    <row r="40" spans="1:2" ht="12.75">
      <c r="A40" s="18" t="s">
        <v>78</v>
      </c>
      <c r="B40" s="26">
        <f>'[1]2 (3)'!CN59</f>
        <v>1854.334330109725</v>
      </c>
    </row>
    <row r="41" spans="1:2" ht="12.75">
      <c r="A41" s="1" t="s">
        <v>22</v>
      </c>
      <c r="B41" s="26">
        <f>'[1]2 (3)'!CN67</f>
        <v>3148.8</v>
      </c>
    </row>
    <row r="42" spans="1:2" ht="12.75">
      <c r="A42" s="1" t="s">
        <v>23</v>
      </c>
      <c r="B42" s="26">
        <f>'[1]2 (3)'!CN70</f>
        <v>6390.465</v>
      </c>
    </row>
    <row r="43" spans="1:2" ht="12.75">
      <c r="A43" s="1" t="s">
        <v>24</v>
      </c>
      <c r="B43" s="26">
        <f>'[1]2 (3)'!CN74+'[1]2 (3)'!CN75</f>
        <v>842.09</v>
      </c>
    </row>
    <row r="44" spans="1:2" ht="12.75">
      <c r="A44" s="1" t="s">
        <v>25</v>
      </c>
      <c r="B44" s="26">
        <f>'[1]2 (3)'!CN76</f>
        <v>0</v>
      </c>
    </row>
    <row r="45" spans="1:2" ht="12.75">
      <c r="A45" s="30" t="s">
        <v>31</v>
      </c>
      <c r="B45" s="11">
        <f>B46+B47+B48+B49</f>
        <v>38083.46610169492</v>
      </c>
    </row>
    <row r="46" spans="1:2" ht="12.75">
      <c r="A46" s="31" t="s">
        <v>52</v>
      </c>
      <c r="B46" s="26">
        <f>'[1]2 (3)'!CN78</f>
        <v>38083.46610169492</v>
      </c>
    </row>
    <row r="47" spans="1:2" ht="12.75" hidden="1">
      <c r="A47" s="32" t="s">
        <v>54</v>
      </c>
      <c r="B47" s="26">
        <f>'[1]2 (3)'!CN79</f>
        <v>0</v>
      </c>
    </row>
    <row r="48" spans="1:2" ht="12.75" hidden="1">
      <c r="A48" s="33" t="s">
        <v>53</v>
      </c>
      <c r="B48" s="26">
        <f>'[1]2 (3)'!CN80</f>
        <v>0</v>
      </c>
    </row>
    <row r="49" spans="1:2" ht="12.75" hidden="1">
      <c r="A49" s="34" t="s">
        <v>55</v>
      </c>
      <c r="B49" s="26">
        <f>'[1]2 (3)'!CN81</f>
        <v>0</v>
      </c>
    </row>
    <row r="50" spans="1:2" ht="25.5">
      <c r="A50" s="35" t="s">
        <v>43</v>
      </c>
      <c r="B50" s="11">
        <f>B51+B52+B84+B85</f>
        <v>24087.825323058274</v>
      </c>
    </row>
    <row r="51" spans="1:2" ht="12.75">
      <c r="A51" s="36" t="s">
        <v>26</v>
      </c>
      <c r="B51" s="26">
        <f>'[1]2 (3)'!CN83+'[1]2 (3)'!CN110</f>
        <v>1491.9032481773218</v>
      </c>
    </row>
    <row r="52" spans="1:2" ht="12.75">
      <c r="A52" s="36" t="s">
        <v>27</v>
      </c>
      <c r="B52" s="26">
        <f>'[1]2 (3)'!CN87+'[1]2 (3)'!CN114</f>
        <v>18083.478914328098</v>
      </c>
    </row>
    <row r="53" spans="1:2" ht="12.75">
      <c r="A53" s="37" t="s">
        <v>56</v>
      </c>
      <c r="B53" s="26">
        <f>'[1]2 (3)'!CN88</f>
        <v>1768.0043380569132</v>
      </c>
    </row>
    <row r="54" spans="1:2" ht="12.75" hidden="1">
      <c r="A54" s="37" t="s">
        <v>57</v>
      </c>
      <c r="B54" s="26">
        <f>'[1]2 (3)'!CN89</f>
        <v>0</v>
      </c>
    </row>
    <row r="55" spans="1:2" ht="12.75" hidden="1">
      <c r="A55" s="37" t="s">
        <v>62</v>
      </c>
      <c r="B55" s="26">
        <f>'[1]2 (3)'!CN90</f>
        <v>0</v>
      </c>
    </row>
    <row r="56" spans="1:2" ht="12.75" hidden="1">
      <c r="A56" s="37" t="s">
        <v>75</v>
      </c>
      <c r="B56" s="26">
        <f>'[1]2 (3)'!CN91</f>
        <v>0</v>
      </c>
    </row>
    <row r="57" spans="1:2" ht="12.75" hidden="1">
      <c r="A57" s="37" t="s">
        <v>65</v>
      </c>
      <c r="B57" s="26">
        <f>'[1]2 (3)'!CN92</f>
        <v>0</v>
      </c>
    </row>
    <row r="58" spans="1:2" ht="12.75" hidden="1">
      <c r="A58" s="37" t="s">
        <v>70</v>
      </c>
      <c r="B58" s="26">
        <f>'[1]2 (3)'!CN93</f>
        <v>0</v>
      </c>
    </row>
    <row r="59" spans="1:2" ht="12.75" hidden="1">
      <c r="A59" s="37" t="s">
        <v>63</v>
      </c>
      <c r="B59" s="26">
        <f>'[1]2 (3)'!CN94</f>
        <v>0</v>
      </c>
    </row>
    <row r="60" spans="1:2" ht="12.75" hidden="1">
      <c r="A60" s="37" t="s">
        <v>81</v>
      </c>
      <c r="B60" s="26">
        <f>'[1]2 (3)'!CN95</f>
        <v>0</v>
      </c>
    </row>
    <row r="61" spans="1:2" ht="12.75" hidden="1">
      <c r="A61" s="37" t="s">
        <v>64</v>
      </c>
      <c r="B61" s="26">
        <f>'[1]2 (3)'!CN96</f>
        <v>0</v>
      </c>
    </row>
    <row r="62" spans="1:2" ht="12.75" hidden="1">
      <c r="A62" s="37" t="s">
        <v>66</v>
      </c>
      <c r="B62" s="26">
        <f>'[1]2 (3)'!CN97</f>
        <v>0</v>
      </c>
    </row>
    <row r="63" spans="1:2" ht="12.75" hidden="1">
      <c r="A63" s="37" t="s">
        <v>77</v>
      </c>
      <c r="B63" s="26">
        <f>'[1]2 (3)'!CN98</f>
        <v>0</v>
      </c>
    </row>
    <row r="64" spans="1:2" ht="12.75" hidden="1">
      <c r="A64" s="37" t="s">
        <v>73</v>
      </c>
      <c r="B64" s="26">
        <f>'[1]2 (3)'!CN99</f>
        <v>0</v>
      </c>
    </row>
    <row r="65" spans="1:2" ht="12.75" hidden="1">
      <c r="A65" s="37" t="s">
        <v>76</v>
      </c>
      <c r="B65" s="26">
        <f>'[1]2 (3)'!CN100</f>
        <v>0</v>
      </c>
    </row>
    <row r="66" spans="1:2" ht="12.75" hidden="1">
      <c r="A66" s="37" t="s">
        <v>74</v>
      </c>
      <c r="B66" s="26">
        <f>'[1]2 (3)'!CN101</f>
        <v>0</v>
      </c>
    </row>
    <row r="67" spans="1:2" ht="12.75" hidden="1">
      <c r="A67" s="37" t="s">
        <v>96</v>
      </c>
      <c r="B67" s="26">
        <f>'[1]2 (3)'!CN102</f>
        <v>0</v>
      </c>
    </row>
    <row r="68" spans="1:2" ht="12.75">
      <c r="A68" s="37" t="s">
        <v>71</v>
      </c>
      <c r="B68" s="26">
        <f>'[1]2 (3)'!CN103</f>
        <v>537.4576271186442</v>
      </c>
    </row>
    <row r="69" spans="1:2" ht="12.75" hidden="1">
      <c r="A69" s="37" t="s">
        <v>72</v>
      </c>
      <c r="B69" s="26">
        <f>'[1]2 (3)'!CN104</f>
        <v>0</v>
      </c>
    </row>
    <row r="70" spans="1:2" ht="12.75">
      <c r="A70" s="37" t="s">
        <v>69</v>
      </c>
      <c r="B70" s="26">
        <f>'[1]2 (3)'!CN115</f>
        <v>1404.677966101695</v>
      </c>
    </row>
    <row r="71" spans="1:2" ht="12.75">
      <c r="A71" s="37" t="s">
        <v>59</v>
      </c>
      <c r="B71" s="26">
        <f>'[1]2 (3)'!CN116</f>
        <v>2327.228813559322</v>
      </c>
    </row>
    <row r="72" spans="1:2" ht="12.75" hidden="1">
      <c r="A72" s="37" t="s">
        <v>58</v>
      </c>
      <c r="B72" s="26">
        <f>'[1]2 (3)'!CN117</f>
        <v>0</v>
      </c>
    </row>
    <row r="73" spans="1:2" ht="12.75" hidden="1">
      <c r="A73" s="37" t="s">
        <v>98</v>
      </c>
      <c r="B73" s="26">
        <f>'[1]2 (3)'!CN118</f>
        <v>0</v>
      </c>
    </row>
    <row r="74" spans="1:2" ht="12.75">
      <c r="A74" s="37" t="s">
        <v>61</v>
      </c>
      <c r="B74" s="26">
        <f>'[1]2 (3)'!CN119</f>
        <v>10071.466101694916</v>
      </c>
    </row>
    <row r="75" spans="1:2" ht="12.75" hidden="1">
      <c r="A75" s="37" t="s">
        <v>60</v>
      </c>
      <c r="B75" s="26">
        <f>'[1]2 (3)'!CN120</f>
        <v>0</v>
      </c>
    </row>
    <row r="76" spans="1:2" ht="12.75">
      <c r="A76" s="37" t="s">
        <v>67</v>
      </c>
      <c r="B76" s="26">
        <f>'[1]2 (3)'!CN121</f>
        <v>442.37288135593224</v>
      </c>
    </row>
    <row r="77" spans="1:2" ht="12.75" hidden="1">
      <c r="A77" s="37" t="s">
        <v>68</v>
      </c>
      <c r="B77" s="26">
        <f>'[1]2 (3)'!CN122</f>
        <v>0</v>
      </c>
    </row>
    <row r="78" spans="1:2" ht="12.75" hidden="1">
      <c r="A78" s="37" t="s">
        <v>68</v>
      </c>
      <c r="B78" s="26">
        <f>'[1]2 (3)'!CN123</f>
        <v>0</v>
      </c>
    </row>
    <row r="79" spans="1:2" ht="12.75" hidden="1">
      <c r="A79" s="37" t="s">
        <v>28</v>
      </c>
      <c r="B79" s="26">
        <f>'[1]2 (3)'!CN124</f>
        <v>0</v>
      </c>
    </row>
    <row r="80" spans="1:2" ht="12.75" hidden="1">
      <c r="A80" s="37" t="s">
        <v>79</v>
      </c>
      <c r="B80" s="26">
        <f>'[1]2 (3)'!CN125</f>
        <v>1532.271186440678</v>
      </c>
    </row>
    <row r="81" spans="1:2" ht="12.75" hidden="1">
      <c r="A81" s="37" t="s">
        <v>97</v>
      </c>
      <c r="B81" s="26">
        <f>'[1]2 (3)'!CN126</f>
        <v>0</v>
      </c>
    </row>
    <row r="82" spans="1:2" ht="12.75" hidden="1">
      <c r="A82" s="37" t="s">
        <v>80</v>
      </c>
      <c r="B82" s="26">
        <f>'[1]2 (3)'!CN127</f>
        <v>0</v>
      </c>
    </row>
    <row r="83" spans="1:2" ht="12.75" hidden="1">
      <c r="A83" s="37" t="s">
        <v>95</v>
      </c>
      <c r="B83" s="26">
        <f>'[1]2 (3)'!CN128</f>
        <v>0</v>
      </c>
    </row>
    <row r="84" spans="1:2" ht="12.75">
      <c r="A84" s="5" t="s">
        <v>29</v>
      </c>
      <c r="B84" s="26">
        <f>'[1]2 (3)'!CN105+'[1]2 (3)'!CN129</f>
        <v>3109.154760552855</v>
      </c>
    </row>
    <row r="85" spans="1:2" ht="12.75">
      <c r="A85" s="5" t="s">
        <v>30</v>
      </c>
      <c r="B85" s="26">
        <f>'[1]2 (3)'!CN133</f>
        <v>1403.2884</v>
      </c>
    </row>
    <row r="86" spans="1:2" ht="12.75">
      <c r="A86" s="9" t="s">
        <v>32</v>
      </c>
      <c r="B86" s="11">
        <f>'[1]2 (3)'!CN134</f>
        <v>610.3135593220339</v>
      </c>
    </row>
    <row r="87" spans="1:2" ht="12.75">
      <c r="A87" s="4" t="s">
        <v>39</v>
      </c>
      <c r="B87" s="11">
        <f>'[1]2 (3)'!CN138</f>
        <v>958.4152542372882</v>
      </c>
    </row>
    <row r="88" spans="1:2" ht="12.75">
      <c r="A88" s="4" t="s">
        <v>44</v>
      </c>
      <c r="B88" s="11">
        <f>'[1]2 (3)'!CN139+'[1]2 (3)'!CN140+'[1]2 (3)'!CN143+'[1]2 (3)'!CN146+'[1]2 (3)'!CN147</f>
        <v>0</v>
      </c>
    </row>
    <row r="89" spans="1:2" ht="12.75">
      <c r="A89" s="4" t="s">
        <v>51</v>
      </c>
      <c r="B89" s="11">
        <f>'[1]2 (3)'!CN148</f>
        <v>9612.955671559288</v>
      </c>
    </row>
    <row r="90" spans="1:2" ht="12.75">
      <c r="A90" s="4" t="s">
        <v>45</v>
      </c>
      <c r="B90" s="11">
        <f>'[1]2 (3)'!CN149</f>
        <v>440.22514576271186</v>
      </c>
    </row>
    <row r="91" spans="1:2" ht="12.75">
      <c r="A91" s="4" t="s">
        <v>34</v>
      </c>
      <c r="B91" s="11">
        <f>'[1]2 (3)'!CN150</f>
        <v>1720.8801152542371</v>
      </c>
    </row>
    <row r="92" spans="1:2" ht="12.75">
      <c r="A92" s="4" t="s">
        <v>33</v>
      </c>
      <c r="B92" s="11">
        <f>'[1]2 (3)'!CN151</f>
        <v>5462.793854237288</v>
      </c>
    </row>
    <row r="93" spans="1:2" ht="12.75">
      <c r="A93" s="4" t="s">
        <v>42</v>
      </c>
      <c r="B93" s="11">
        <f>B35+B45+B50+B86+B87+B88+B89+B90+B91+B92</f>
        <v>121314.96058066304</v>
      </c>
    </row>
    <row r="94" spans="1:2" ht="12.75" hidden="1">
      <c r="A94" s="6" t="s">
        <v>35</v>
      </c>
      <c r="B94" s="26">
        <f>'[1]2 (3)'!CN153</f>
        <v>0</v>
      </c>
    </row>
    <row r="95" spans="1:2" ht="12.75">
      <c r="A95" s="4" t="s">
        <v>36</v>
      </c>
      <c r="B95" s="11">
        <f>B93+B94</f>
        <v>121314.96058066304</v>
      </c>
    </row>
    <row r="96" spans="1:2" ht="12.75">
      <c r="A96" s="6" t="s">
        <v>37</v>
      </c>
      <c r="B96" s="26">
        <f>B95*0.18</f>
        <v>21836.692904519346</v>
      </c>
    </row>
    <row r="97" spans="1:2" ht="12.75">
      <c r="A97" s="4" t="s">
        <v>38</v>
      </c>
      <c r="B97" s="11">
        <f>B95+B96</f>
        <v>143151.65348518238</v>
      </c>
    </row>
    <row r="98" spans="1:2" ht="14.25" customHeight="1">
      <c r="A98" s="29" t="s">
        <v>101</v>
      </c>
      <c r="B98" s="25">
        <v>-37383.7</v>
      </c>
    </row>
    <row r="99" spans="1:2" ht="12.75">
      <c r="A99" s="29" t="s">
        <v>102</v>
      </c>
      <c r="B99" s="25">
        <f>B32+B98-B97</f>
        <v>-102373.15348518238</v>
      </c>
    </row>
    <row r="100" spans="1:2" ht="12.75">
      <c r="A100" s="19"/>
      <c r="B100" s="20"/>
    </row>
    <row r="101" spans="1:2" ht="24" hidden="1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2011-02-07T06:26:16Z</cp:lastPrinted>
  <dcterms:created xsi:type="dcterms:W3CDTF">1996-10-08T23:32:33Z</dcterms:created>
  <dcterms:modified xsi:type="dcterms:W3CDTF">2011-04-27T02:52:12Z</dcterms:modified>
  <cp:category/>
  <cp:version/>
  <cp:contentType/>
  <cp:contentStatus/>
</cp:coreProperties>
</file>