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<sst xmlns="http://schemas.openxmlformats.org/spreadsheetml/2006/main" count="110" uniqueCount="108">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</sst>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23">
        <row r="6">
          <cell r="CT6" t="str">
            <v>Краснодонская,24</v>
          </cell>
        </row>
        <row r="8">
          <cell r="CT8">
            <v>1956</v>
          </cell>
        </row>
        <row r="9">
          <cell r="CT9">
            <v>407.9</v>
          </cell>
        </row>
        <row r="12">
          <cell r="CT12">
            <v>272.6</v>
          </cell>
        </row>
        <row r="13">
          <cell r="CT13">
            <v>2</v>
          </cell>
        </row>
        <row r="15">
          <cell r="CT15">
            <v>470</v>
          </cell>
        </row>
        <row r="16">
          <cell r="CT16">
            <v>91</v>
          </cell>
        </row>
        <row r="20">
          <cell r="CT20">
            <v>538</v>
          </cell>
        </row>
        <row r="21">
          <cell r="CT21">
            <v>709</v>
          </cell>
        </row>
        <row r="22">
          <cell r="CT22">
            <v>65.8</v>
          </cell>
        </row>
        <row r="23">
          <cell r="CT23">
            <v>8</v>
          </cell>
        </row>
        <row r="24">
          <cell r="CT24">
            <v>16</v>
          </cell>
        </row>
        <row r="28">
          <cell r="CT28">
            <v>24</v>
          </cell>
        </row>
        <row r="29">
          <cell r="CT29" t="str">
            <v>ХВС, ЦО</v>
          </cell>
        </row>
        <row r="31">
          <cell r="CT31">
            <v>1143.800000000003</v>
          </cell>
        </row>
        <row r="32">
          <cell r="CT32">
            <v>48850.08</v>
          </cell>
        </row>
        <row r="39">
          <cell r="CT39">
            <v>46815.84</v>
          </cell>
        </row>
        <row r="43">
          <cell r="CT43">
            <v>19297.034121095927</v>
          </cell>
        </row>
        <row r="48">
          <cell r="CT48">
            <v>1555.708572428448</v>
          </cell>
        </row>
        <row r="49">
          <cell r="CT49">
            <v>0</v>
          </cell>
        </row>
        <row r="54">
          <cell r="CT54">
            <v>0</v>
          </cell>
        </row>
        <row r="59">
          <cell r="CT59">
            <v>1157.7881115134805</v>
          </cell>
        </row>
        <row r="67">
          <cell r="CT67">
            <v>1228.8000000000002</v>
          </cell>
        </row>
        <row r="70">
          <cell r="CT70">
            <v>2493.84</v>
          </cell>
        </row>
        <row r="74">
          <cell r="CT74">
            <v>108.4</v>
          </cell>
        </row>
        <row r="75">
          <cell r="CT75">
            <v>439.67</v>
          </cell>
        </row>
        <row r="76">
          <cell r="CT76">
            <v>195.47</v>
          </cell>
        </row>
        <row r="78">
          <cell r="CT78">
            <v>14884.762711864409</v>
          </cell>
        </row>
        <row r="79">
          <cell r="CT79">
            <v>0</v>
          </cell>
        </row>
        <row r="80">
          <cell r="CT80">
            <v>0</v>
          </cell>
        </row>
        <row r="81">
          <cell r="CT81">
            <v>0</v>
          </cell>
        </row>
        <row r="83">
          <cell r="CT83">
            <v>206.37741922300833</v>
          </cell>
        </row>
        <row r="87">
          <cell r="CT87">
            <v>1577.0756371797447</v>
          </cell>
        </row>
        <row r="88">
          <cell r="CT88">
            <v>1368.9654676882194</v>
          </cell>
        </row>
        <row r="89">
          <cell r="CT89">
            <v>0</v>
          </cell>
        </row>
        <row r="90">
          <cell r="CT90">
            <v>0</v>
          </cell>
        </row>
        <row r="91">
          <cell r="CT91">
            <v>0</v>
          </cell>
        </row>
        <row r="92">
          <cell r="CT92">
            <v>0</v>
          </cell>
        </row>
        <row r="93">
          <cell r="CT93">
            <v>0</v>
          </cell>
        </row>
        <row r="94">
          <cell r="CT94">
            <v>0</v>
          </cell>
        </row>
        <row r="96">
          <cell r="CT96">
            <v>0</v>
          </cell>
        </row>
        <row r="97">
          <cell r="CT97">
            <v>0</v>
          </cell>
        </row>
        <row r="98">
          <cell r="CT98">
            <v>0</v>
          </cell>
        </row>
        <row r="99">
          <cell r="CT99">
            <v>208.11016949152543</v>
          </cell>
        </row>
        <row r="100">
          <cell r="CT100">
            <v>0</v>
          </cell>
        </row>
        <row r="101">
          <cell r="CT101">
            <v>0</v>
          </cell>
        </row>
        <row r="102">
          <cell r="CT102">
            <v>0</v>
          </cell>
        </row>
        <row r="103">
          <cell r="CT103">
            <v>0</v>
          </cell>
        </row>
        <row r="104">
          <cell r="CT104">
            <v>0</v>
          </cell>
        </row>
        <row r="105">
          <cell r="CT105">
            <v>485.31416718373697</v>
          </cell>
        </row>
        <row r="110">
          <cell r="CT110">
            <v>725.1201086072833</v>
          </cell>
        </row>
        <row r="114">
          <cell r="CT114">
            <v>19026.644067796613</v>
          </cell>
        </row>
        <row r="115">
          <cell r="CT115">
            <v>1249.8728813559321</v>
          </cell>
        </row>
        <row r="116">
          <cell r="CT116">
            <v>3250.2542372881358</v>
          </cell>
        </row>
        <row r="117">
          <cell r="CT117">
            <v>14084.144067796611</v>
          </cell>
        </row>
        <row r="119">
          <cell r="CT119">
            <v>0</v>
          </cell>
        </row>
        <row r="120">
          <cell r="CT120">
            <v>0</v>
          </cell>
        </row>
        <row r="121">
          <cell r="CT121">
            <v>442.37288135593224</v>
          </cell>
        </row>
        <row r="122">
          <cell r="CT122">
            <v>0</v>
          </cell>
        </row>
        <row r="123">
          <cell r="CT123">
            <v>0</v>
          </cell>
        </row>
        <row r="124">
          <cell r="CT124">
            <v>0</v>
          </cell>
        </row>
        <row r="125">
          <cell r="CT125">
            <v>0</v>
          </cell>
        </row>
        <row r="129">
          <cell r="CT129">
            <v>1455.9444074825872</v>
          </cell>
        </row>
        <row r="133">
          <cell r="CT133">
            <v>876.1692</v>
          </cell>
        </row>
        <row r="134">
          <cell r="CT134">
            <v>11905.593220338984</v>
          </cell>
        </row>
        <row r="138">
          <cell r="CT138">
            <v>672.6101694915254</v>
          </cell>
        </row>
        <row r="140">
          <cell r="CT140">
            <v>0</v>
          </cell>
        </row>
        <row r="147">
          <cell r="CT147">
            <v>0</v>
          </cell>
        </row>
        <row r="148">
          <cell r="CT148">
            <v>6002.027580635288</v>
          </cell>
        </row>
        <row r="149">
          <cell r="CT149">
            <v>273.2292610169492</v>
          </cell>
        </row>
        <row r="150">
          <cell r="CT150">
            <v>1068.0780203389832</v>
          </cell>
        </row>
        <row r="151">
          <cell r="CT151">
            <v>3390.526738983051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(6)'!CT6</f>
        <v>Краснодонская,24</v>
      </c>
    </row>
    <row r="6" ht="12.75">
      <c r="A6" s="3" t="s">
        <v>1</v>
      </c>
    </row>
    <row r="7" spans="1:2" ht="12.75">
      <c r="A7" t="s">
        <v>2</v>
      </c>
      <c r="B7" s="2">
        <f>'[1]2 (6)'!CT8</f>
        <v>1956</v>
      </c>
    </row>
    <row r="8" spans="1:2" ht="12.75">
      <c r="A8" t="s">
        <v>3</v>
      </c>
      <c r="B8" s="2">
        <f>'[1]2 (6)'!CT9</f>
        <v>407.9</v>
      </c>
    </row>
    <row r="9" spans="1:2" ht="12.75" hidden="1">
      <c r="A9" t="s">
        <v>4</v>
      </c>
      <c r="B9" s="2">
        <f>'[1]2 (6)'!CT12</f>
        <v>272.6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470</v>
      </c>
    </row>
    <row r="13" spans="1:2" ht="12.75">
      <c r="A13" t="s">
        <v>5</v>
      </c>
      <c r="B13" s="2">
        <f>'[1]2 (6)'!CT13</f>
        <v>2</v>
      </c>
    </row>
    <row r="14" spans="1:2" ht="12.75">
      <c r="A14" t="s">
        <v>6</v>
      </c>
      <c r="B14" s="2">
        <f>'[1]2 (6)'!CT14</f>
        <v>0</v>
      </c>
    </row>
    <row r="15" spans="1:2" ht="12.75" hidden="1">
      <c r="A15" t="s">
        <v>7</v>
      </c>
      <c r="B15" s="2">
        <f>'[1]2 (6)'!CT15</f>
        <v>470</v>
      </c>
    </row>
    <row r="16" spans="1:2" ht="12.75" hidden="1">
      <c r="A16" t="s">
        <v>8</v>
      </c>
      <c r="B16" s="2">
        <f>'[1]2 (6)'!CT16</f>
        <v>91</v>
      </c>
    </row>
    <row r="17" spans="1:2" ht="12.75">
      <c r="A17" t="s">
        <v>85</v>
      </c>
      <c r="B17" s="8">
        <f>B18+B19</f>
        <v>1247</v>
      </c>
    </row>
    <row r="18" spans="1:2" ht="12.75">
      <c r="A18" t="s">
        <v>9</v>
      </c>
      <c r="B18" s="2">
        <f>'[1]2 (6)'!CT20</f>
        <v>538</v>
      </c>
    </row>
    <row r="19" spans="1:2" ht="12.75">
      <c r="A19" t="s">
        <v>10</v>
      </c>
      <c r="B19" s="2">
        <f>'[1]2 (6)'!CT21</f>
        <v>709</v>
      </c>
    </row>
    <row r="20" spans="1:2" ht="12.75" hidden="1">
      <c r="A20" t="s">
        <v>11</v>
      </c>
      <c r="B20" s="2">
        <f>'[1]2 (6)'!CT22</f>
        <v>65.8</v>
      </c>
    </row>
    <row r="21" spans="1:2" ht="12.75">
      <c r="A21" t="s">
        <v>12</v>
      </c>
      <c r="B21" s="2">
        <f>'[1]2 (6)'!CT23</f>
        <v>8</v>
      </c>
    </row>
    <row r="22" spans="1:2" ht="12.75">
      <c r="A22" t="s">
        <v>13</v>
      </c>
      <c r="B22" s="2">
        <f>'[1]2 (6)'!CT24</f>
        <v>16</v>
      </c>
    </row>
    <row r="23" spans="1:2" ht="12.75">
      <c r="A23" t="s">
        <v>14</v>
      </c>
      <c r="B23" s="2">
        <f>'[1]2 (6)'!CT28</f>
        <v>24</v>
      </c>
    </row>
    <row r="24" spans="1:2" ht="12.75" hidden="1">
      <c r="A24" t="s">
        <v>15</v>
      </c>
      <c r="B24" s="2">
        <f>'[1]2 (6)'!CT28</f>
        <v>24</v>
      </c>
    </row>
    <row r="25" spans="1:2" ht="24" customHeight="1">
      <c r="A25" s="23" t="s">
        <v>16</v>
      </c>
      <c r="B25" s="24" t="str">
        <f>'[1]2 (6)'!CT29</f>
        <v>ХВС,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(6)'!CT31</f>
        <v>1143.800000000003</v>
      </c>
    </row>
    <row r="29" spans="1:2" ht="12.75">
      <c r="A29" s="16" t="s">
        <v>47</v>
      </c>
      <c r="B29" s="11">
        <f>'[1]2 (6)'!CT32</f>
        <v>48850.08</v>
      </c>
    </row>
    <row r="30" spans="1:2" ht="12.75">
      <c r="A30" s="16" t="s">
        <v>48</v>
      </c>
      <c r="B30" s="11">
        <f>'[1]2 (6)'!CT35</f>
        <v>0</v>
      </c>
    </row>
    <row r="31" spans="1:2" ht="12.75">
      <c r="A31" s="16" t="s">
        <v>83</v>
      </c>
      <c r="B31" s="11">
        <f>'[1]2 (6)'!CT37</f>
        <v>0</v>
      </c>
    </row>
    <row r="32" spans="1:2" ht="12.75">
      <c r="A32" s="17" t="s">
        <v>50</v>
      </c>
      <c r="B32" s="11">
        <f>'[1]2 (6)'!CT39</f>
        <v>46815.84</v>
      </c>
    </row>
    <row r="33" spans="1:2" ht="12.75">
      <c r="A33" s="15" t="s">
        <v>87</v>
      </c>
      <c r="B33" s="11">
        <f>B28+B29+B30+B31-B32</f>
        <v>3178.040000000008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24921.002232609408</v>
      </c>
    </row>
    <row r="36" spans="1:2" ht="12.75">
      <c r="A36" s="1" t="s">
        <v>19</v>
      </c>
      <c r="B36" s="26">
        <f>'[1]2 (6)'!CT43-B37</f>
        <v>17741.32554866748</v>
      </c>
    </row>
    <row r="37" spans="1:2" ht="12.75">
      <c r="A37" s="1" t="s">
        <v>40</v>
      </c>
      <c r="B37" s="26">
        <f>'[1]2 (6)'!CT48</f>
        <v>1555.708572428448</v>
      </c>
    </row>
    <row r="38" spans="1:2" ht="12.75">
      <c r="A38" s="1" t="s">
        <v>20</v>
      </c>
      <c r="B38" s="26">
        <f>'[1]2 (6)'!CT49</f>
        <v>0</v>
      </c>
    </row>
    <row r="39" spans="1:2" ht="12.75">
      <c r="A39" s="1" t="s">
        <v>21</v>
      </c>
      <c r="B39" s="26">
        <f>'[1]2 (6)'!CT54</f>
        <v>0</v>
      </c>
    </row>
    <row r="40" spans="1:2" ht="12.75">
      <c r="A40" s="18" t="s">
        <v>78</v>
      </c>
      <c r="B40" s="26">
        <f>'[1]2 (6)'!CT59</f>
        <v>1157.7881115134805</v>
      </c>
    </row>
    <row r="41" spans="1:2" ht="12.75">
      <c r="A41" s="1" t="s">
        <v>22</v>
      </c>
      <c r="B41" s="26">
        <f>'[1]2 (6)'!CT67</f>
        <v>1228.8000000000002</v>
      </c>
    </row>
    <row r="42" spans="1:2" ht="12.75">
      <c r="A42" s="1" t="s">
        <v>23</v>
      </c>
      <c r="B42" s="26">
        <f>'[1]2 (6)'!CT70</f>
        <v>2493.84</v>
      </c>
    </row>
    <row r="43" spans="1:2" ht="12.75">
      <c r="A43" s="1" t="s">
        <v>24</v>
      </c>
      <c r="B43" s="26">
        <f>'[1]2 (6)'!CT74+'[1]2 (6)'!CT75</f>
        <v>548.07</v>
      </c>
    </row>
    <row r="44" spans="1:2" ht="12.75">
      <c r="A44" s="1" t="s">
        <v>25</v>
      </c>
      <c r="B44" s="26">
        <f>'[1]2 (6)'!CT76</f>
        <v>195.47</v>
      </c>
    </row>
    <row r="45" spans="1:2" ht="12.75">
      <c r="A45" s="30" t="s">
        <v>31</v>
      </c>
      <c r="B45" s="11">
        <f>B46+B47+B48+B49</f>
        <v>14884.762711864409</v>
      </c>
    </row>
    <row r="46" spans="1:2" ht="12.75">
      <c r="A46" s="31" t="s">
        <v>52</v>
      </c>
      <c r="B46" s="26">
        <f>'[1]2 (6)'!CT78</f>
        <v>14884.762711864409</v>
      </c>
    </row>
    <row r="47" spans="1:2" ht="12.75" hidden="1">
      <c r="A47" s="32" t="s">
        <v>54</v>
      </c>
      <c r="B47" s="26">
        <f>'[1]2 (6)'!CT79</f>
        <v>0</v>
      </c>
    </row>
    <row r="48" spans="1:2" ht="12.75" hidden="1">
      <c r="A48" s="33" t="s">
        <v>53</v>
      </c>
      <c r="B48" s="26">
        <f>'[1]2 (6)'!CT80</f>
        <v>0</v>
      </c>
    </row>
    <row r="49" spans="1:2" ht="12.75" hidden="1">
      <c r="A49" s="34" t="s">
        <v>55</v>
      </c>
      <c r="B49" s="26">
        <f>'[1]2 (6)'!CT81</f>
        <v>0</v>
      </c>
    </row>
    <row r="50" spans="1:2" ht="25.5">
      <c r="A50" s="35" t="s">
        <v>43</v>
      </c>
      <c r="B50" s="11">
        <f>B51+B52+B84+B85</f>
        <v>24352.645007472973</v>
      </c>
    </row>
    <row r="51" spans="1:2" ht="12.75">
      <c r="A51" s="36" t="s">
        <v>26</v>
      </c>
      <c r="B51" s="26">
        <f>'[1]2 (6)'!CT83+'[1]2 (6)'!CT110</f>
        <v>931.4975278302917</v>
      </c>
    </row>
    <row r="52" spans="1:2" ht="12.75">
      <c r="A52" s="36" t="s">
        <v>27</v>
      </c>
      <c r="B52" s="26">
        <f>'[1]2 (6)'!CT87+'[1]2 (6)'!CT114</f>
        <v>20603.719704976356</v>
      </c>
    </row>
    <row r="53" spans="1:2" ht="12.75">
      <c r="A53" s="37" t="s">
        <v>56</v>
      </c>
      <c r="B53" s="26">
        <f>'[1]2 (6)'!CT88</f>
        <v>1368.9654676882194</v>
      </c>
    </row>
    <row r="54" spans="1:2" ht="12.75" hidden="1">
      <c r="A54" s="37" t="s">
        <v>57</v>
      </c>
      <c r="B54" s="26">
        <f>'[1]2 (6)'!CT89</f>
        <v>0</v>
      </c>
    </row>
    <row r="55" spans="1:2" ht="12.75" hidden="1">
      <c r="A55" s="37" t="s">
        <v>62</v>
      </c>
      <c r="B55" s="26">
        <f>'[1]2 (6)'!CT90</f>
        <v>0</v>
      </c>
    </row>
    <row r="56" spans="1:2" ht="12.75" hidden="1">
      <c r="A56" s="37" t="s">
        <v>75</v>
      </c>
      <c r="B56" s="26">
        <f>'[1]2 (6)'!CT91</f>
        <v>0</v>
      </c>
    </row>
    <row r="57" spans="1:2" ht="12.75" hidden="1">
      <c r="A57" s="37" t="s">
        <v>65</v>
      </c>
      <c r="B57" s="26">
        <f>'[1]2 (6)'!CT92</f>
        <v>0</v>
      </c>
    </row>
    <row r="58" spans="1:2" ht="12.75" hidden="1">
      <c r="A58" s="37" t="s">
        <v>70</v>
      </c>
      <c r="B58" s="26">
        <f>'[1]2 (6)'!CT93</f>
        <v>0</v>
      </c>
    </row>
    <row r="59" spans="1:2" ht="12.75" hidden="1">
      <c r="A59" s="37" t="s">
        <v>63</v>
      </c>
      <c r="B59" s="26">
        <f>'[1]2 (6)'!CT94</f>
        <v>0</v>
      </c>
    </row>
    <row r="60" spans="1:2" ht="12.75" hidden="1">
      <c r="A60" s="37" t="s">
        <v>81</v>
      </c>
      <c r="B60" s="26">
        <f>'[1]2 (6)'!CT95</f>
        <v>0</v>
      </c>
    </row>
    <row r="61" spans="1:2" ht="12.75" hidden="1">
      <c r="A61" s="37" t="s">
        <v>64</v>
      </c>
      <c r="B61" s="26">
        <f>'[1]2 (6)'!CT96</f>
        <v>0</v>
      </c>
    </row>
    <row r="62" spans="1:2" ht="12.75" hidden="1">
      <c r="A62" s="37" t="s">
        <v>66</v>
      </c>
      <c r="B62" s="26">
        <f>'[1]2 (6)'!CT97</f>
        <v>0</v>
      </c>
    </row>
    <row r="63" spans="1:2" ht="12.75" hidden="1">
      <c r="A63" s="37" t="s">
        <v>77</v>
      </c>
      <c r="B63" s="26">
        <f>'[1]2 (6)'!CT98</f>
        <v>0</v>
      </c>
    </row>
    <row r="64" spans="1:2" ht="12.75">
      <c r="A64" s="37" t="s">
        <v>73</v>
      </c>
      <c r="B64" s="26">
        <f>'[1]2 (6)'!CT99</f>
        <v>208.11016949152543</v>
      </c>
    </row>
    <row r="65" spans="1:2" ht="12.75" hidden="1">
      <c r="A65" s="37" t="s">
        <v>76</v>
      </c>
      <c r="B65" s="26">
        <f>'[1]2 (6)'!CT100</f>
        <v>0</v>
      </c>
    </row>
    <row r="66" spans="1:2" ht="12.75" hidden="1">
      <c r="A66" s="37" t="s">
        <v>74</v>
      </c>
      <c r="B66" s="26">
        <f>'[1]2 (6)'!CT101</f>
        <v>0</v>
      </c>
    </row>
    <row r="67" spans="1:2" ht="12.75" hidden="1">
      <c r="A67" s="37" t="s">
        <v>96</v>
      </c>
      <c r="B67" s="26">
        <f>'[1]2 (6)'!CT102</f>
        <v>0</v>
      </c>
    </row>
    <row r="68" spans="1:2" ht="12.75" hidden="1">
      <c r="A68" s="37" t="s">
        <v>71</v>
      </c>
      <c r="B68" s="26">
        <f>'[1]2 (6)'!CT103</f>
        <v>0</v>
      </c>
    </row>
    <row r="69" spans="1:2" ht="12.75" hidden="1">
      <c r="A69" s="37" t="s">
        <v>72</v>
      </c>
      <c r="B69" s="26">
        <f>'[1]2 (6)'!CT104</f>
        <v>0</v>
      </c>
    </row>
    <row r="70" spans="1:2" ht="12.75">
      <c r="A70" s="37" t="s">
        <v>69</v>
      </c>
      <c r="B70" s="26">
        <f>'[1]2 (6)'!CT115</f>
        <v>1249.8728813559321</v>
      </c>
    </row>
    <row r="71" spans="1:2" ht="12.75">
      <c r="A71" s="37" t="s">
        <v>59</v>
      </c>
      <c r="B71" s="26">
        <f>'[1]2 (6)'!CT116</f>
        <v>3250.2542372881358</v>
      </c>
    </row>
    <row r="72" spans="1:2" ht="12.75">
      <c r="A72" s="37" t="s">
        <v>58</v>
      </c>
      <c r="B72" s="26">
        <f>'[1]2 (6)'!CT117</f>
        <v>14084.144067796611</v>
      </c>
    </row>
    <row r="73" spans="1:2" ht="12.75" hidden="1">
      <c r="A73" s="37" t="s">
        <v>98</v>
      </c>
      <c r="B73" s="26">
        <f>'[1]2 (6)'!CT118</f>
        <v>0</v>
      </c>
    </row>
    <row r="74" spans="1:2" ht="12.75" hidden="1">
      <c r="A74" s="37" t="s">
        <v>61</v>
      </c>
      <c r="B74" s="26">
        <f>'[1]2 (6)'!CT119</f>
        <v>0</v>
      </c>
    </row>
    <row r="75" spans="1:2" ht="12.75" hidden="1">
      <c r="A75" s="37" t="s">
        <v>60</v>
      </c>
      <c r="B75" s="26">
        <f>'[1]2 (6)'!CT120</f>
        <v>0</v>
      </c>
    </row>
    <row r="76" spans="1:2" ht="12.75">
      <c r="A76" s="37" t="s">
        <v>67</v>
      </c>
      <c r="B76" s="26">
        <f>'[1]2 (6)'!CT121</f>
        <v>442.37288135593224</v>
      </c>
    </row>
    <row r="77" spans="1:2" ht="12.75" hidden="1">
      <c r="A77" s="37" t="s">
        <v>68</v>
      </c>
      <c r="B77" s="26">
        <f>'[1]2 (6)'!CT122</f>
        <v>0</v>
      </c>
    </row>
    <row r="78" spans="1:2" ht="12.75" hidden="1">
      <c r="A78" s="37" t="s">
        <v>68</v>
      </c>
      <c r="B78" s="26">
        <f>'[1]2 (6)'!CT123</f>
        <v>0</v>
      </c>
    </row>
    <row r="79" spans="1:2" ht="12.75" hidden="1">
      <c r="A79" s="37" t="s">
        <v>28</v>
      </c>
      <c r="B79" s="26">
        <f>'[1]2 (6)'!CT124</f>
        <v>0</v>
      </c>
    </row>
    <row r="80" spans="1:2" ht="12.75" hidden="1">
      <c r="A80" s="37" t="s">
        <v>79</v>
      </c>
      <c r="B80" s="26">
        <f>'[1]2 (6)'!CT125</f>
        <v>0</v>
      </c>
    </row>
    <row r="81" spans="1:2" ht="12.75" hidden="1">
      <c r="A81" s="37" t="s">
        <v>97</v>
      </c>
      <c r="B81" s="26">
        <f>'[1]2 (6)'!CT126</f>
        <v>0</v>
      </c>
    </row>
    <row r="82" spans="1:2" ht="12.75" hidden="1">
      <c r="A82" s="37" t="s">
        <v>80</v>
      </c>
      <c r="B82" s="26">
        <f>'[1]2 (6)'!CT127</f>
        <v>0</v>
      </c>
    </row>
    <row r="83" spans="1:2" ht="12.75" hidden="1">
      <c r="A83" s="37" t="s">
        <v>95</v>
      </c>
      <c r="B83" s="26">
        <f>'[1]2 (6)'!CT128</f>
        <v>0</v>
      </c>
    </row>
    <row r="84" spans="1:2" ht="12.75">
      <c r="A84" s="5" t="s">
        <v>29</v>
      </c>
      <c r="B84" s="26">
        <f>'[1]2 (6)'!CT105+'[1]2 (6)'!CT129</f>
        <v>1941.2585746663242</v>
      </c>
    </row>
    <row r="85" spans="1:2" ht="12.75">
      <c r="A85" s="5" t="s">
        <v>30</v>
      </c>
      <c r="B85" s="26">
        <f>'[1]2 (6)'!CT133</f>
        <v>876.1692</v>
      </c>
    </row>
    <row r="86" spans="1:2" ht="12.75">
      <c r="A86" s="9" t="s">
        <v>32</v>
      </c>
      <c r="B86" s="11">
        <f>'[1]2 (6)'!CT134</f>
        <v>11905.593220338984</v>
      </c>
    </row>
    <row r="87" spans="1:2" ht="12.75">
      <c r="A87" s="4" t="s">
        <v>39</v>
      </c>
      <c r="B87" s="11">
        <f>'[1]2 (6)'!CT138</f>
        <v>672.6101694915254</v>
      </c>
    </row>
    <row r="88" spans="1:2" ht="12.75">
      <c r="A88" s="4" t="s">
        <v>44</v>
      </c>
      <c r="B88" s="11">
        <f>'[1]2 (6)'!CT139+'[1]2 (6)'!CT140+'[1]2 (6)'!CT143+'[1]2 (6)'!CT146+'[1]2 (6)'!CT147</f>
        <v>0</v>
      </c>
    </row>
    <row r="89" spans="1:2" ht="12.75">
      <c r="A89" s="4" t="s">
        <v>51</v>
      </c>
      <c r="B89" s="11">
        <f>'[1]2 (6)'!CT148</f>
        <v>6002.027580635288</v>
      </c>
    </row>
    <row r="90" spans="1:2" ht="12.75">
      <c r="A90" s="4" t="s">
        <v>45</v>
      </c>
      <c r="B90" s="11">
        <f>'[1]2 (6)'!CT149</f>
        <v>273.2292610169492</v>
      </c>
    </row>
    <row r="91" spans="1:2" ht="12.75">
      <c r="A91" s="4" t="s">
        <v>34</v>
      </c>
      <c r="B91" s="11">
        <f>'[1]2 (6)'!CT150</f>
        <v>1068.0780203389832</v>
      </c>
    </row>
    <row r="92" spans="1:2" ht="12.75">
      <c r="A92" s="4" t="s">
        <v>33</v>
      </c>
      <c r="B92" s="11">
        <f>'[1]2 (6)'!CT151</f>
        <v>3390.526738983051</v>
      </c>
    </row>
    <row r="93" spans="1:2" ht="12.75">
      <c r="A93" s="4" t="s">
        <v>42</v>
      </c>
      <c r="B93" s="11">
        <f>B35+B45+B50+B86+B87+B88+B89+B90+B91+B92</f>
        <v>87470.47494275159</v>
      </c>
    </row>
    <row r="94" spans="1:2" ht="12.75" hidden="1">
      <c r="A94" s="6" t="s">
        <v>35</v>
      </c>
      <c r="B94" s="26">
        <f>'[1]2 (6)'!CT153</f>
        <v>0</v>
      </c>
    </row>
    <row r="95" spans="1:2" ht="12.75">
      <c r="A95" s="4" t="s">
        <v>36</v>
      </c>
      <c r="B95" s="11">
        <f>B93+B94</f>
        <v>87470.47494275159</v>
      </c>
    </row>
    <row r="96" spans="1:2" ht="12.75">
      <c r="A96" s="6" t="s">
        <v>37</v>
      </c>
      <c r="B96" s="26">
        <f>B95*0.18</f>
        <v>15744.685489695286</v>
      </c>
    </row>
    <row r="97" spans="1:2" ht="12.75">
      <c r="A97" s="4" t="s">
        <v>38</v>
      </c>
      <c r="B97" s="11">
        <f>B95+B96</f>
        <v>103215.16043244688</v>
      </c>
    </row>
    <row r="98" spans="1:2" ht="14.25" customHeight="1">
      <c r="A98" s="29" t="s">
        <v>101</v>
      </c>
      <c r="B98" s="25">
        <v>-40004.8</v>
      </c>
    </row>
    <row r="99" spans="1:2" ht="12.75">
      <c r="A99" s="29" t="s">
        <v>102</v>
      </c>
      <c r="B99" s="25">
        <f>B32+B98-B97</f>
        <v>-96404.12043244689</v>
      </c>
    </row>
    <row r="100" spans="1:2" ht="12.75">
      <c r="A100" s="19"/>
      <c r="B100" s="20"/>
    </row>
    <row r="101" spans="1:2" ht="24" hidden="1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2011-02-07T06:28:01Z</cp:lastPrinted>
  <dcterms:created xsi:type="dcterms:W3CDTF">1996-10-08T23:32:33Z</dcterms:created>
  <dcterms:modified xsi:type="dcterms:W3CDTF">2011-04-27T02:52:08Z</dcterms:modified>
  <cp:category/>
  <cp:version/>
  <cp:contentType/>
  <cp:contentStatus/>
</cp:coreProperties>
</file>