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<sst xmlns="http://schemas.openxmlformats.org/spreadsheetml/2006/main" count="110" uniqueCount="108">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</sst>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0">
        <row r="6">
          <cell r="CZ6" t="str">
            <v>Краснодонская,28/1</v>
          </cell>
        </row>
        <row r="8">
          <cell r="CZ8">
            <v>1956</v>
          </cell>
        </row>
        <row r="9">
          <cell r="CZ9">
            <v>835.5</v>
          </cell>
        </row>
        <row r="12">
          <cell r="CZ12">
            <v>537.7</v>
          </cell>
        </row>
        <row r="13">
          <cell r="CZ13">
            <v>2</v>
          </cell>
        </row>
        <row r="15">
          <cell r="CZ15">
            <v>850</v>
          </cell>
        </row>
        <row r="20">
          <cell r="CZ20">
            <v>226.3</v>
          </cell>
        </row>
        <row r="21">
          <cell r="CZ21">
            <v>1173</v>
          </cell>
        </row>
        <row r="22">
          <cell r="CZ22">
            <v>78</v>
          </cell>
        </row>
        <row r="23">
          <cell r="CZ23">
            <v>12</v>
          </cell>
        </row>
        <row r="24">
          <cell r="CZ24">
            <v>37</v>
          </cell>
        </row>
        <row r="28">
          <cell r="CZ28">
            <v>115</v>
          </cell>
        </row>
        <row r="29">
          <cell r="CZ29" t="str">
            <v>ХВС, ЦО</v>
          </cell>
        </row>
        <row r="31">
          <cell r="CZ31">
            <v>0</v>
          </cell>
        </row>
        <row r="32">
          <cell r="CZ32">
            <v>100054.56</v>
          </cell>
        </row>
        <row r="39">
          <cell r="CZ39">
            <v>98422.22</v>
          </cell>
        </row>
        <row r="43">
          <cell r="CZ43">
            <v>15383.63215189735</v>
          </cell>
        </row>
        <row r="48">
          <cell r="CZ48">
            <v>1240.2138206113832</v>
          </cell>
        </row>
        <row r="49">
          <cell r="CZ49">
            <v>0</v>
          </cell>
        </row>
        <row r="54">
          <cell r="CZ54">
            <v>0</v>
          </cell>
        </row>
        <row r="59">
          <cell r="CZ59">
            <v>2371.492932506774</v>
          </cell>
        </row>
        <row r="67">
          <cell r="CZ67">
            <v>2841.6000000000004</v>
          </cell>
        </row>
        <row r="70">
          <cell r="CZ70">
            <v>5767.005</v>
          </cell>
        </row>
        <row r="74">
          <cell r="CZ74">
            <v>162.6</v>
          </cell>
        </row>
        <row r="75">
          <cell r="CZ75">
            <v>879.34</v>
          </cell>
        </row>
        <row r="78">
          <cell r="CZ78">
            <v>0</v>
          </cell>
        </row>
        <row r="79">
          <cell r="CZ79">
            <v>0</v>
          </cell>
        </row>
        <row r="80">
          <cell r="CZ80">
            <v>0</v>
          </cell>
        </row>
        <row r="81">
          <cell r="CZ81">
            <v>0</v>
          </cell>
        </row>
        <row r="83">
          <cell r="CZ83">
            <v>422.7220734513937</v>
          </cell>
        </row>
        <row r="87">
          <cell r="CZ87">
            <v>2475.788611776567</v>
          </cell>
        </row>
        <row r="88">
          <cell r="CZ88">
            <v>2475.788611776567</v>
          </cell>
        </row>
        <row r="89">
          <cell r="CZ89">
            <v>0</v>
          </cell>
        </row>
        <row r="90">
          <cell r="CZ90">
            <v>0</v>
          </cell>
        </row>
        <row r="91">
          <cell r="CZ91">
            <v>0</v>
          </cell>
        </row>
        <row r="92">
          <cell r="CZ92">
            <v>0</v>
          </cell>
        </row>
        <row r="93">
          <cell r="CZ93">
            <v>0</v>
          </cell>
        </row>
        <row r="94">
          <cell r="CZ94">
            <v>0</v>
          </cell>
        </row>
        <row r="96">
          <cell r="CZ96">
            <v>0</v>
          </cell>
        </row>
        <row r="97">
          <cell r="CZ97">
            <v>0</v>
          </cell>
        </row>
        <row r="98">
          <cell r="CZ98">
            <v>0</v>
          </cell>
        </row>
        <row r="99">
          <cell r="CZ99">
            <v>0</v>
          </cell>
        </row>
        <row r="100">
          <cell r="CZ100">
            <v>0</v>
          </cell>
        </row>
        <row r="101">
          <cell r="CZ101">
            <v>0</v>
          </cell>
        </row>
        <row r="102">
          <cell r="CZ102">
            <v>0</v>
          </cell>
        </row>
        <row r="103">
          <cell r="CZ103">
            <v>0</v>
          </cell>
        </row>
        <row r="104">
          <cell r="CZ104">
            <v>0</v>
          </cell>
        </row>
        <row r="105">
          <cell r="CZ105">
            <v>994.0671406766662</v>
          </cell>
        </row>
        <row r="110">
          <cell r="CZ110">
            <v>1485.260727485622</v>
          </cell>
        </row>
        <row r="114">
          <cell r="CZ114">
            <v>13892.194915254237</v>
          </cell>
        </row>
        <row r="115">
          <cell r="CZ115">
            <v>2979.322033898305</v>
          </cell>
        </row>
        <row r="116">
          <cell r="CZ116">
            <v>1893.720338983051</v>
          </cell>
        </row>
        <row r="117">
          <cell r="CZ117">
            <v>0</v>
          </cell>
        </row>
        <row r="119">
          <cell r="CZ119">
            <v>8576.779661016948</v>
          </cell>
        </row>
        <row r="120">
          <cell r="CZ120">
            <v>0</v>
          </cell>
        </row>
        <row r="121">
          <cell r="CZ121">
            <v>442.37288135593224</v>
          </cell>
        </row>
        <row r="122">
          <cell r="CZ122">
            <v>0</v>
          </cell>
        </row>
        <row r="123">
          <cell r="CZ123">
            <v>0</v>
          </cell>
        </row>
        <row r="124">
          <cell r="CZ124">
            <v>0</v>
          </cell>
        </row>
        <row r="125">
          <cell r="CZ125">
            <v>0</v>
          </cell>
        </row>
        <row r="129">
          <cell r="CZ129">
            <v>2982.2053259419017</v>
          </cell>
        </row>
        <row r="133">
          <cell r="CZ133">
            <v>1794.654</v>
          </cell>
        </row>
        <row r="134">
          <cell r="CZ134">
            <v>610.3135593220339</v>
          </cell>
        </row>
        <row r="138">
          <cell r="CZ138">
            <v>6339.084745762712</v>
          </cell>
        </row>
        <row r="140">
          <cell r="CZ140">
            <v>0</v>
          </cell>
        </row>
        <row r="147">
          <cell r="CZ147">
            <v>0</v>
          </cell>
        </row>
        <row r="148">
          <cell r="CZ148">
            <v>12293.929991715577</v>
          </cell>
        </row>
        <row r="149">
          <cell r="CZ149">
            <v>559.6272</v>
          </cell>
        </row>
        <row r="150">
          <cell r="CZ150">
            <v>2187.6336</v>
          </cell>
        </row>
        <row r="151">
          <cell r="CZ151">
            <v>6944.4648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8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25.5">
      <c r="A5" s="3" t="s">
        <v>84</v>
      </c>
      <c r="B5" s="14" t="str">
        <f>'[1]2 (9)'!CZ6</f>
        <v>Краснодонская,28/1</v>
      </c>
    </row>
    <row r="6" ht="12.75">
      <c r="A6" s="3" t="s">
        <v>1</v>
      </c>
    </row>
    <row r="7" spans="1:2" ht="12.75">
      <c r="A7" t="s">
        <v>2</v>
      </c>
      <c r="B7" s="2">
        <f>'[1]2 (9)'!CZ8</f>
        <v>1956</v>
      </c>
    </row>
    <row r="8" spans="1:2" ht="12.75">
      <c r="A8" t="s">
        <v>3</v>
      </c>
      <c r="B8" s="2">
        <f>'[1]2 (9)'!CZ9</f>
        <v>835.5</v>
      </c>
    </row>
    <row r="9" spans="1:2" ht="12.75" hidden="1">
      <c r="A9" t="s">
        <v>4</v>
      </c>
      <c r="B9" s="2">
        <f>'[1]2 (9)'!CZ12</f>
        <v>537.7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850</v>
      </c>
    </row>
    <row r="13" spans="1:2" ht="12.75">
      <c r="A13" t="s">
        <v>5</v>
      </c>
      <c r="B13" s="2">
        <f>'[1]2 (9)'!CZ13</f>
        <v>2</v>
      </c>
    </row>
    <row r="14" spans="1:2" ht="12.75">
      <c r="A14" t="s">
        <v>6</v>
      </c>
      <c r="B14" s="2">
        <f>'[1]2 (9)'!CZ14</f>
        <v>0</v>
      </c>
    </row>
    <row r="15" spans="1:2" ht="12.75" hidden="1">
      <c r="A15" t="s">
        <v>7</v>
      </c>
      <c r="B15" s="2">
        <f>'[1]2 (9)'!CZ15</f>
        <v>850</v>
      </c>
    </row>
    <row r="16" spans="1:2" ht="12.75" hidden="1">
      <c r="A16" t="s">
        <v>8</v>
      </c>
      <c r="B16" s="2">
        <f>'[1]2 (9)'!CZ16</f>
        <v>0</v>
      </c>
    </row>
    <row r="17" spans="1:2" ht="12.75">
      <c r="A17" t="s">
        <v>85</v>
      </c>
      <c r="B17" s="8">
        <f>B18+B19</f>
        <v>1399.3</v>
      </c>
    </row>
    <row r="18" spans="1:2" ht="12.75">
      <c r="A18" t="s">
        <v>9</v>
      </c>
      <c r="B18" s="2">
        <f>'[1]2 (9)'!CZ20</f>
        <v>226.3</v>
      </c>
    </row>
    <row r="19" spans="1:2" ht="12.75">
      <c r="A19" t="s">
        <v>10</v>
      </c>
      <c r="B19" s="2">
        <f>'[1]2 (9)'!CZ21</f>
        <v>1173</v>
      </c>
    </row>
    <row r="20" spans="1:2" ht="12.75" hidden="1">
      <c r="A20" t="s">
        <v>11</v>
      </c>
      <c r="B20" s="2">
        <f>'[1]2 (9)'!CZ22</f>
        <v>78</v>
      </c>
    </row>
    <row r="21" spans="1:2" ht="12.75">
      <c r="A21" t="s">
        <v>12</v>
      </c>
      <c r="B21" s="2">
        <f>'[1]2 (9)'!CZ23</f>
        <v>12</v>
      </c>
    </row>
    <row r="22" spans="1:2" ht="12.75">
      <c r="A22" t="s">
        <v>13</v>
      </c>
      <c r="B22" s="2">
        <f>'[1]2 (9)'!CZ24</f>
        <v>37</v>
      </c>
    </row>
    <row r="23" spans="1:2" ht="12.75">
      <c r="A23" t="s">
        <v>14</v>
      </c>
      <c r="B23" s="2">
        <f>'[1]2 (9)'!CZ28</f>
        <v>115</v>
      </c>
    </row>
    <row r="24" spans="1:2" ht="12.75" hidden="1">
      <c r="A24" t="s">
        <v>15</v>
      </c>
      <c r="B24" s="2">
        <f>'[1]2 (9)'!CZ28</f>
        <v>115</v>
      </c>
    </row>
    <row r="25" spans="1:2" ht="24" customHeight="1">
      <c r="A25" s="23" t="s">
        <v>16</v>
      </c>
      <c r="B25" s="24" t="str">
        <f>'[1]2 (9)'!CZ29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(9)'!CZ31</f>
        <v>0</v>
      </c>
    </row>
    <row r="29" spans="1:2" ht="12.75">
      <c r="A29" s="16" t="s">
        <v>47</v>
      </c>
      <c r="B29" s="11">
        <f>'[1]2 (9)'!CZ32</f>
        <v>100054.56</v>
      </c>
    </row>
    <row r="30" spans="1:2" ht="12.75">
      <c r="A30" s="16" t="s">
        <v>48</v>
      </c>
      <c r="B30" s="11">
        <f>'[1]2 (9)'!CZ35</f>
        <v>0</v>
      </c>
    </row>
    <row r="31" spans="1:2" ht="12.75">
      <c r="A31" s="16" t="s">
        <v>83</v>
      </c>
      <c r="B31" s="11">
        <f>'[1]2 (9)'!CZ37</f>
        <v>0</v>
      </c>
    </row>
    <row r="32" spans="1:2" ht="12.75">
      <c r="A32" s="17" t="s">
        <v>50</v>
      </c>
      <c r="B32" s="11">
        <f>'[1]2 (9)'!CZ39</f>
        <v>98422.22</v>
      </c>
    </row>
    <row r="33" spans="1:2" ht="12.75">
      <c r="A33" s="15" t="s">
        <v>87</v>
      </c>
      <c r="B33" s="11">
        <f>B28+B29+B30+B31-B32</f>
        <v>1632.3399999999965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27405.670084404126</v>
      </c>
    </row>
    <row r="36" spans="1:2" ht="12.75">
      <c r="A36" s="1" t="s">
        <v>19</v>
      </c>
      <c r="B36" s="26">
        <f>'[1]2 (9)'!CZ43-B37</f>
        <v>14143.418331285966</v>
      </c>
    </row>
    <row r="37" spans="1:2" ht="12.75">
      <c r="A37" s="1" t="s">
        <v>40</v>
      </c>
      <c r="B37" s="26">
        <f>'[1]2 (9)'!CZ48</f>
        <v>1240.2138206113832</v>
      </c>
    </row>
    <row r="38" spans="1:2" ht="12.75">
      <c r="A38" s="1" t="s">
        <v>20</v>
      </c>
      <c r="B38" s="26">
        <f>'[1]2 (9)'!CZ49</f>
        <v>0</v>
      </c>
    </row>
    <row r="39" spans="1:2" ht="12.75">
      <c r="A39" s="1" t="s">
        <v>21</v>
      </c>
      <c r="B39" s="26">
        <f>'[1]2 (9)'!CZ54</f>
        <v>0</v>
      </c>
    </row>
    <row r="40" spans="1:2" ht="12.75">
      <c r="A40" s="18" t="s">
        <v>78</v>
      </c>
      <c r="B40" s="26">
        <f>'[1]2 (9)'!CZ59</f>
        <v>2371.492932506774</v>
      </c>
    </row>
    <row r="41" spans="1:2" ht="12.75">
      <c r="A41" s="1" t="s">
        <v>22</v>
      </c>
      <c r="B41" s="26">
        <f>'[1]2 (9)'!CZ67</f>
        <v>2841.6000000000004</v>
      </c>
    </row>
    <row r="42" spans="1:2" ht="12.75">
      <c r="A42" s="1" t="s">
        <v>23</v>
      </c>
      <c r="B42" s="26">
        <f>'[1]2 (9)'!CZ70</f>
        <v>5767.005</v>
      </c>
    </row>
    <row r="43" spans="1:2" ht="12.75">
      <c r="A43" s="1" t="s">
        <v>24</v>
      </c>
      <c r="B43" s="26">
        <f>'[1]2 (9)'!CZ74+'[1]2 (9)'!CZ75</f>
        <v>1041.94</v>
      </c>
    </row>
    <row r="44" spans="1:2" ht="12.75">
      <c r="A44" s="1" t="s">
        <v>25</v>
      </c>
      <c r="B44" s="26">
        <f>'[1]2 (9)'!CZ76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(9)'!CZ78</f>
        <v>0</v>
      </c>
    </row>
    <row r="47" spans="1:2" ht="12.75" hidden="1">
      <c r="A47" s="31" t="s">
        <v>54</v>
      </c>
      <c r="B47" s="26">
        <f>'[1]2 (9)'!CZ79</f>
        <v>0</v>
      </c>
    </row>
    <row r="48" spans="1:2" ht="12.75" hidden="1">
      <c r="A48" s="32" t="s">
        <v>53</v>
      </c>
      <c r="B48" s="26">
        <f>'[1]2 (9)'!CZ80</f>
        <v>0</v>
      </c>
    </row>
    <row r="49" spans="1:2" ht="12.75" hidden="1">
      <c r="A49" s="33" t="s">
        <v>55</v>
      </c>
      <c r="B49" s="26">
        <f>'[1]2 (9)'!CZ81</f>
        <v>0</v>
      </c>
    </row>
    <row r="50" spans="1:2" ht="25.5">
      <c r="A50" s="34" t="s">
        <v>43</v>
      </c>
      <c r="B50" s="11">
        <f>B51+B52+B84+B85</f>
        <v>24046.892794586387</v>
      </c>
    </row>
    <row r="51" spans="1:2" ht="12.75">
      <c r="A51" s="35" t="s">
        <v>26</v>
      </c>
      <c r="B51" s="26">
        <f>'[1]2 (9)'!CZ83+'[1]2 (9)'!CZ110</f>
        <v>1907.9828009370158</v>
      </c>
    </row>
    <row r="52" spans="1:2" ht="12.75">
      <c r="A52" s="35" t="s">
        <v>27</v>
      </c>
      <c r="B52" s="26">
        <f>'[1]2 (9)'!CZ87+'[1]2 (9)'!CZ114</f>
        <v>16367.983527030803</v>
      </c>
    </row>
    <row r="53" spans="1:2" ht="12.75">
      <c r="A53" s="36" t="s">
        <v>56</v>
      </c>
      <c r="B53" s="26">
        <f>'[1]2 (9)'!CZ88</f>
        <v>2475.788611776567</v>
      </c>
    </row>
    <row r="54" spans="1:2" ht="12.75" hidden="1">
      <c r="A54" s="36" t="s">
        <v>57</v>
      </c>
      <c r="B54" s="26">
        <f>'[1]2 (9)'!CZ89</f>
        <v>0</v>
      </c>
    </row>
    <row r="55" spans="1:2" ht="12.75" hidden="1">
      <c r="A55" s="36" t="s">
        <v>62</v>
      </c>
      <c r="B55" s="26">
        <f>'[1]2 (9)'!CZ90</f>
        <v>0</v>
      </c>
    </row>
    <row r="56" spans="1:2" ht="12.75" hidden="1">
      <c r="A56" s="36" t="s">
        <v>75</v>
      </c>
      <c r="B56" s="26">
        <f>'[1]2 (9)'!CZ91</f>
        <v>0</v>
      </c>
    </row>
    <row r="57" spans="1:2" ht="12.75" hidden="1">
      <c r="A57" s="36" t="s">
        <v>65</v>
      </c>
      <c r="B57" s="26">
        <f>'[1]2 (9)'!CZ92</f>
        <v>0</v>
      </c>
    </row>
    <row r="58" spans="1:2" ht="12.75" hidden="1">
      <c r="A58" s="36" t="s">
        <v>70</v>
      </c>
      <c r="B58" s="26">
        <f>'[1]2 (9)'!CZ93</f>
        <v>0</v>
      </c>
    </row>
    <row r="59" spans="1:2" ht="12.75" hidden="1">
      <c r="A59" s="36" t="s">
        <v>63</v>
      </c>
      <c r="B59" s="26">
        <f>'[1]2 (9)'!CZ94</f>
        <v>0</v>
      </c>
    </row>
    <row r="60" spans="1:2" ht="12.75" hidden="1">
      <c r="A60" s="36" t="s">
        <v>81</v>
      </c>
      <c r="B60" s="26">
        <f>'[1]2 (9)'!CZ95</f>
        <v>0</v>
      </c>
    </row>
    <row r="61" spans="1:2" ht="12.75" hidden="1">
      <c r="A61" s="36" t="s">
        <v>64</v>
      </c>
      <c r="B61" s="26">
        <f>'[1]2 (9)'!CZ96</f>
        <v>0</v>
      </c>
    </row>
    <row r="62" spans="1:2" ht="12.75" hidden="1">
      <c r="A62" s="36" t="s">
        <v>66</v>
      </c>
      <c r="B62" s="26">
        <f>'[1]2 (9)'!CZ97</f>
        <v>0</v>
      </c>
    </row>
    <row r="63" spans="1:2" ht="12.75" hidden="1">
      <c r="A63" s="36" t="s">
        <v>77</v>
      </c>
      <c r="B63" s="26">
        <f>'[1]2 (9)'!CZ98</f>
        <v>0</v>
      </c>
    </row>
    <row r="64" spans="1:2" ht="12.75" hidden="1">
      <c r="A64" s="36" t="s">
        <v>73</v>
      </c>
      <c r="B64" s="26">
        <f>'[1]2 (9)'!CZ99</f>
        <v>0</v>
      </c>
    </row>
    <row r="65" spans="1:2" ht="12.75" hidden="1">
      <c r="A65" s="36" t="s">
        <v>76</v>
      </c>
      <c r="B65" s="26">
        <f>'[1]2 (9)'!CZ100</f>
        <v>0</v>
      </c>
    </row>
    <row r="66" spans="1:2" ht="12.75" hidden="1">
      <c r="A66" s="36" t="s">
        <v>74</v>
      </c>
      <c r="B66" s="26">
        <f>'[1]2 (9)'!CZ101</f>
        <v>0</v>
      </c>
    </row>
    <row r="67" spans="1:2" ht="12.75" hidden="1">
      <c r="A67" s="36" t="s">
        <v>96</v>
      </c>
      <c r="B67" s="26">
        <f>'[1]2 (9)'!CZ102</f>
        <v>0</v>
      </c>
    </row>
    <row r="68" spans="1:2" ht="12.75" hidden="1">
      <c r="A68" s="36" t="s">
        <v>71</v>
      </c>
      <c r="B68" s="26">
        <f>'[1]2 (9)'!CZ103</f>
        <v>0</v>
      </c>
    </row>
    <row r="69" spans="1:2" ht="12.75" hidden="1">
      <c r="A69" s="36" t="s">
        <v>72</v>
      </c>
      <c r="B69" s="26">
        <f>'[1]2 (9)'!CZ104</f>
        <v>0</v>
      </c>
    </row>
    <row r="70" spans="1:2" ht="12.75">
      <c r="A70" s="36" t="s">
        <v>69</v>
      </c>
      <c r="B70" s="26">
        <f>'[1]2 (9)'!CZ115</f>
        <v>2979.322033898305</v>
      </c>
    </row>
    <row r="71" spans="1:2" ht="12.75">
      <c r="A71" s="36" t="s">
        <v>59</v>
      </c>
      <c r="B71" s="26">
        <f>'[1]2 (9)'!CZ116</f>
        <v>1893.720338983051</v>
      </c>
    </row>
    <row r="72" spans="1:2" ht="12.75" hidden="1">
      <c r="A72" s="36" t="s">
        <v>58</v>
      </c>
      <c r="B72" s="26">
        <f>'[1]2 (9)'!CZ117</f>
        <v>0</v>
      </c>
    </row>
    <row r="73" spans="1:2" ht="12.75" hidden="1">
      <c r="A73" s="36" t="s">
        <v>98</v>
      </c>
      <c r="B73" s="26">
        <f>'[1]2 (9)'!CZ118</f>
        <v>0</v>
      </c>
    </row>
    <row r="74" spans="1:2" ht="12.75">
      <c r="A74" s="36" t="s">
        <v>61</v>
      </c>
      <c r="B74" s="26">
        <f>'[1]2 (9)'!CZ119</f>
        <v>8576.779661016948</v>
      </c>
    </row>
    <row r="75" spans="1:2" ht="12.75" hidden="1">
      <c r="A75" s="36" t="s">
        <v>60</v>
      </c>
      <c r="B75" s="26">
        <f>'[1]2 (9)'!CZ120</f>
        <v>0</v>
      </c>
    </row>
    <row r="76" spans="1:2" ht="12.75">
      <c r="A76" s="36" t="s">
        <v>67</v>
      </c>
      <c r="B76" s="26">
        <f>'[1]2 (9)'!CZ121</f>
        <v>442.37288135593224</v>
      </c>
    </row>
    <row r="77" spans="1:2" ht="12.75" hidden="1">
      <c r="A77" s="36" t="s">
        <v>68</v>
      </c>
      <c r="B77" s="26">
        <f>'[1]2 (9)'!CZ122</f>
        <v>0</v>
      </c>
    </row>
    <row r="78" spans="1:2" ht="12.75" hidden="1">
      <c r="A78" s="36" t="s">
        <v>68</v>
      </c>
      <c r="B78" s="26">
        <f>'[1]2 (9)'!CZ123</f>
        <v>0</v>
      </c>
    </row>
    <row r="79" spans="1:2" ht="12.75" hidden="1">
      <c r="A79" s="36" t="s">
        <v>28</v>
      </c>
      <c r="B79" s="26">
        <f>'[1]2 (9)'!CZ124</f>
        <v>0</v>
      </c>
    </row>
    <row r="80" spans="1:2" ht="12.75" hidden="1">
      <c r="A80" s="36" t="s">
        <v>79</v>
      </c>
      <c r="B80" s="26">
        <f>'[1]2 (9)'!CZ125</f>
        <v>0</v>
      </c>
    </row>
    <row r="81" spans="1:2" ht="12.75" hidden="1">
      <c r="A81" s="36" t="s">
        <v>97</v>
      </c>
      <c r="B81" s="26">
        <f>'[1]2 (9)'!CZ126</f>
        <v>0</v>
      </c>
    </row>
    <row r="82" spans="1:2" ht="12.75" hidden="1">
      <c r="A82" s="36" t="s">
        <v>80</v>
      </c>
      <c r="B82" s="26">
        <f>'[1]2 (9)'!CZ127</f>
        <v>0</v>
      </c>
    </row>
    <row r="83" spans="1:2" ht="12.75" hidden="1">
      <c r="A83" s="36" t="s">
        <v>95</v>
      </c>
      <c r="B83" s="26">
        <f>'[1]2 (9)'!CZ128</f>
        <v>0</v>
      </c>
    </row>
    <row r="84" spans="1:2" ht="12.75">
      <c r="A84" s="5" t="s">
        <v>29</v>
      </c>
      <c r="B84" s="26">
        <f>'[1]2 (9)'!CZ105+'[1]2 (9)'!CZ129</f>
        <v>3976.2724666185677</v>
      </c>
    </row>
    <row r="85" spans="1:2" ht="12.75">
      <c r="A85" s="5" t="s">
        <v>30</v>
      </c>
      <c r="B85" s="26">
        <f>'[1]2 (9)'!CZ133</f>
        <v>1794.654</v>
      </c>
    </row>
    <row r="86" spans="1:2" ht="12.75">
      <c r="A86" s="9" t="s">
        <v>32</v>
      </c>
      <c r="B86" s="11">
        <f>'[1]2 (9)'!CZ134</f>
        <v>610.3135593220339</v>
      </c>
    </row>
    <row r="87" spans="1:2" ht="12.75">
      <c r="A87" s="4" t="s">
        <v>39</v>
      </c>
      <c r="B87" s="11">
        <f>'[1]2 (9)'!CZ138</f>
        <v>6339.084745762712</v>
      </c>
    </row>
    <row r="88" spans="1:2" ht="12.75">
      <c r="A88" s="4" t="s">
        <v>44</v>
      </c>
      <c r="B88" s="11">
        <f>'[1]2 (9)'!CZ139+'[1]2 (9)'!CZ140+'[1]2 (9)'!CZ143+'[1]2 (9)'!CZ146+'[1]2 (9)'!CZ147</f>
        <v>0</v>
      </c>
    </row>
    <row r="89" spans="1:2" ht="12.75">
      <c r="A89" s="4" t="s">
        <v>51</v>
      </c>
      <c r="B89" s="11">
        <f>'[1]2 (9)'!CZ148</f>
        <v>12293.929991715577</v>
      </c>
    </row>
    <row r="90" spans="1:2" ht="12.75">
      <c r="A90" s="4" t="s">
        <v>45</v>
      </c>
      <c r="B90" s="11">
        <f>'[1]2 (9)'!CZ149</f>
        <v>559.6272</v>
      </c>
    </row>
    <row r="91" spans="1:2" ht="12.75">
      <c r="A91" s="4" t="s">
        <v>34</v>
      </c>
      <c r="B91" s="11">
        <f>'[1]2 (9)'!CZ150</f>
        <v>2187.6336</v>
      </c>
    </row>
    <row r="92" spans="1:2" ht="12.75">
      <c r="A92" s="4" t="s">
        <v>33</v>
      </c>
      <c r="B92" s="11">
        <f>'[1]2 (9)'!CZ151</f>
        <v>6944.4648</v>
      </c>
    </row>
    <row r="93" spans="1:2" ht="12.75">
      <c r="A93" s="4" t="s">
        <v>42</v>
      </c>
      <c r="B93" s="11">
        <f>B35+B45+B50+B86+B87+B88+B89+B90+B91+B92</f>
        <v>80387.61677579084</v>
      </c>
    </row>
    <row r="94" spans="1:2" ht="12.75" hidden="1">
      <c r="A94" s="6" t="s">
        <v>35</v>
      </c>
      <c r="B94" s="26">
        <f>'[1]2 (9)'!CZ153</f>
        <v>0</v>
      </c>
    </row>
    <row r="95" spans="1:2" ht="12.75">
      <c r="A95" s="4" t="s">
        <v>36</v>
      </c>
      <c r="B95" s="11">
        <f>B93+B94</f>
        <v>80387.61677579084</v>
      </c>
    </row>
    <row r="96" spans="1:2" ht="12.75">
      <c r="A96" s="6" t="s">
        <v>37</v>
      </c>
      <c r="B96" s="26">
        <f>B95*0.18</f>
        <v>14469.77101964235</v>
      </c>
    </row>
    <row r="97" spans="1:2" ht="12.75">
      <c r="A97" s="4" t="s">
        <v>38</v>
      </c>
      <c r="B97" s="11">
        <f>B95+B96</f>
        <v>94857.3877954332</v>
      </c>
    </row>
    <row r="98" spans="1:2" ht="14.25" customHeight="1">
      <c r="A98" s="37" t="s">
        <v>101</v>
      </c>
      <c r="B98" s="25">
        <v>16318.3</v>
      </c>
    </row>
    <row r="99" spans="1:2" ht="12.75">
      <c r="A99" s="37" t="s">
        <v>102</v>
      </c>
      <c r="B99" s="25">
        <f>B32+B98-B97</f>
        <v>19883.132204566806</v>
      </c>
    </row>
    <row r="100" spans="1:2" ht="24">
      <c r="A100" s="27" t="s">
        <v>99</v>
      </c>
      <c r="B100" s="20"/>
    </row>
    <row r="101" spans="1:2" ht="12.75">
      <c r="A101" s="28"/>
      <c r="B101" s="20"/>
    </row>
    <row r="102" spans="1:2" ht="12.75">
      <c r="A102" s="19"/>
      <c r="B102" s="20"/>
    </row>
    <row r="103" spans="1:2" ht="12.75">
      <c r="A103" s="21" t="s">
        <v>88</v>
      </c>
      <c r="B103" s="20"/>
    </row>
    <row r="104" spans="1:2" ht="12.75">
      <c r="A104" s="19" t="s">
        <v>89</v>
      </c>
      <c r="B104" s="20" t="s">
        <v>90</v>
      </c>
    </row>
    <row r="105" spans="1:2" ht="12.75">
      <c r="A105" s="21" t="s">
        <v>91</v>
      </c>
      <c r="B105" s="20"/>
    </row>
    <row r="106" spans="1:2" ht="12.75">
      <c r="A106" s="22" t="s">
        <v>94</v>
      </c>
      <c r="B106" s="20" t="s">
        <v>100</v>
      </c>
    </row>
    <row r="107" ht="12.75">
      <c r="A107" s="21" t="s">
        <v>92</v>
      </c>
    </row>
    <row r="108" ht="12.75">
      <c r="A108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2011-02-07T06:29:46Z</cp:lastPrinted>
  <dcterms:created xsi:type="dcterms:W3CDTF">1996-10-08T23:32:33Z</dcterms:created>
  <dcterms:modified xsi:type="dcterms:W3CDTF">2011-04-27T02:52:05Z</dcterms:modified>
  <cp:category/>
  <cp:version/>
  <cp:contentType/>
  <cp:contentStatus/>
</cp:coreProperties>
</file>