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<sst xmlns="http://schemas.openxmlformats.org/spreadsheetml/2006/main" count="111" uniqueCount="109">
  <si>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</si>
  <si>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</si>
  <si>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</si>
  <si>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</si>
  <si>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</si>
  <si>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</si>
  <si>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</si>
  <si>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</si>
  <si>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</si>
  <si>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</si>
  <si>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</si>
  <si>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</si>
  <si>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</si>
  <si>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</si>
  <si>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</si>
  <si>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</si>
  <si>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</si>
  <si>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</si>
  <si>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</si>
  <si>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</si>
  <si>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</si>
  <si>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</si>
  <si>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</si>
  <si>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</si>
  <si>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</si>
  <si>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</si>
  <si>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</si>
  <si>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</si>
  <si>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</si>
  <si>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</si>
  <si>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</si>
  <si>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</si>
  <si>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</si>
  <si>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</si>
  <si>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</si>
  <si>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</si>
  <si>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</si>
  <si>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</si>
  <si>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</si>
  <si>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</si>
  <si>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</si>
  <si>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</si>
  <si>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</si>
  <si>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</si>
  <si>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</si>
  <si>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</si>
  <si>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</si>
  <si>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</si>
  <si>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</si>
  <si>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</si>
  <si>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</si>
  <si>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</si>
  <si>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</si>
  <si>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</si>
  <si>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</si>
  <si>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</si>
  <si>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</si>
  <si>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</si>
  <si>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</si>
  <si>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</si>
  <si>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</si>
  <si>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</si>
  <si>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</si>
  <si>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</si>
  <si>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</si>
  <si>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</si>
  <si>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</si>
  <si>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</si>
  <si>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</si>
  <si>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</si>
  <si>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</si>
  <si>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</si>
  <si>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</si>
  <si>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</si>
  <si>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</si>
  <si>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</si>
  <si>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</si>
  <si>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</si>
  <si>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</si>
  <si>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</si>
  <si>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</si>
  <si>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</si>
  <si>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</si>
  <si>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</si>
  <si>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</si>
  <si>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</si>
  <si>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</si>
  <si>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</si>
  <si>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</si>
  <si>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</si>
  <si>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</si>
  <si>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</si>
  <si>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</si>
  <si>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</si>
  <si>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</si>
  <si>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</si>
  <si>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</si>
  <si>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</si>
  <si>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</si>
  <si>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</si>
  <si>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</si>
  <si>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Справочно: На сумму 301826 руб.уменьшение объемов работ на 2011г. из за перерасхода затрат в 2010г.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</si>
  <si>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</si>
  <si>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</si>
  <si>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</si>
  <si>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</si>
  <si>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</si>
  <si>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кирпичный/панельный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</si>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</sst>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1">
        <row r="6">
          <cell r="CX6" t="str">
            <v>Краснодонская,28</v>
          </cell>
        </row>
        <row r="8">
          <cell r="CX8">
            <v>1977</v>
          </cell>
        </row>
        <row r="9">
          <cell r="CX9">
            <v>3906</v>
          </cell>
        </row>
        <row r="12">
          <cell r="CX12">
            <v>2719.3</v>
          </cell>
        </row>
        <row r="13">
          <cell r="CX13">
            <v>5</v>
          </cell>
        </row>
        <row r="15">
          <cell r="CX15">
            <v>1127</v>
          </cell>
        </row>
        <row r="16">
          <cell r="CX16">
            <v>794.4</v>
          </cell>
        </row>
        <row r="20">
          <cell r="CX20">
            <v>2119</v>
          </cell>
        </row>
        <row r="21">
          <cell r="CX21">
            <v>1821</v>
          </cell>
        </row>
        <row r="22">
          <cell r="CX22">
            <v>647.1</v>
          </cell>
        </row>
        <row r="23">
          <cell r="CX23">
            <v>84</v>
          </cell>
        </row>
        <row r="24">
          <cell r="CX24">
            <v>198</v>
          </cell>
        </row>
        <row r="28">
          <cell r="CX28">
            <v>473</v>
          </cell>
        </row>
        <row r="29">
          <cell r="CX29" t="str">
            <v>ХВС, ЦО</v>
          </cell>
        </row>
        <row r="31">
          <cell r="CX31">
            <v>2328.8899999998976</v>
          </cell>
        </row>
        <row r="32">
          <cell r="CX32">
            <v>467787.81</v>
          </cell>
        </row>
        <row r="39">
          <cell r="CX39">
            <v>468105.63</v>
          </cell>
        </row>
        <row r="43">
          <cell r="CX43">
            <v>67934.19932945436</v>
          </cell>
        </row>
        <row r="48">
          <cell r="CX48">
            <v>5476.790660921157</v>
          </cell>
        </row>
        <row r="49">
          <cell r="CX49">
            <v>0</v>
          </cell>
        </row>
        <row r="54">
          <cell r="CX54">
            <v>0</v>
          </cell>
        </row>
        <row r="59">
          <cell r="CX59">
            <v>11086.835899905993</v>
          </cell>
        </row>
        <row r="67">
          <cell r="CX67">
            <v>15206.400000000001</v>
          </cell>
        </row>
        <row r="70">
          <cell r="CX70">
            <v>30861.27</v>
          </cell>
        </row>
        <row r="74">
          <cell r="CX74">
            <v>1138.2</v>
          </cell>
        </row>
        <row r="75">
          <cell r="CX75">
            <v>5395.95</v>
          </cell>
        </row>
        <row r="76">
          <cell r="CX76">
            <v>1706.37</v>
          </cell>
        </row>
        <row r="78">
          <cell r="CX78">
            <v>124468.07627118644</v>
          </cell>
        </row>
        <row r="79">
          <cell r="CX79">
            <v>136870.60169491527</v>
          </cell>
        </row>
        <row r="80">
          <cell r="CX80">
            <v>0</v>
          </cell>
        </row>
        <row r="81">
          <cell r="CX81">
            <v>0</v>
          </cell>
        </row>
        <row r="83">
          <cell r="CX83">
            <v>1976.244666548346</v>
          </cell>
        </row>
        <row r="87">
          <cell r="CX87">
            <v>8138.426463865589</v>
          </cell>
        </row>
        <row r="88">
          <cell r="CX88">
            <v>3282.6044299672835</v>
          </cell>
        </row>
        <row r="89">
          <cell r="CX89">
            <v>0</v>
          </cell>
        </row>
        <row r="90">
          <cell r="CX90">
            <v>2786.3559322033902</v>
          </cell>
        </row>
        <row r="91">
          <cell r="CX91">
            <v>994.5593220338983</v>
          </cell>
        </row>
        <row r="92">
          <cell r="CX92">
            <v>0</v>
          </cell>
        </row>
        <row r="93">
          <cell r="CX93">
            <v>0</v>
          </cell>
        </row>
        <row r="94">
          <cell r="CX94">
            <v>0</v>
          </cell>
        </row>
        <row r="96">
          <cell r="CX96">
            <v>0</v>
          </cell>
        </row>
        <row r="97">
          <cell r="CX97">
            <v>0</v>
          </cell>
        </row>
        <row r="98">
          <cell r="CX98">
            <v>0</v>
          </cell>
        </row>
        <row r="99">
          <cell r="CX99">
            <v>0</v>
          </cell>
        </row>
        <row r="100">
          <cell r="CX100">
            <v>0</v>
          </cell>
        </row>
        <row r="101">
          <cell r="CX101">
            <v>0</v>
          </cell>
        </row>
        <row r="102">
          <cell r="CX102">
            <v>0</v>
          </cell>
        </row>
        <row r="103">
          <cell r="CX103">
            <v>1074.906779661017</v>
          </cell>
        </row>
        <row r="104">
          <cell r="CX104">
            <v>0</v>
          </cell>
        </row>
        <row r="105">
          <cell r="CX105">
            <v>4647.308499680503</v>
          </cell>
        </row>
        <row r="110">
          <cell r="CX110">
            <v>6943.660564403161</v>
          </cell>
        </row>
        <row r="114">
          <cell r="CX114">
            <v>129537.0677966102</v>
          </cell>
        </row>
        <row r="115">
          <cell r="CX115">
            <v>7291.152542372882</v>
          </cell>
        </row>
        <row r="116">
          <cell r="CX116">
            <v>22219.254237288136</v>
          </cell>
        </row>
        <row r="117">
          <cell r="CX117">
            <v>5882.000000000001</v>
          </cell>
        </row>
        <row r="119">
          <cell r="CX119">
            <v>7088.728813559323</v>
          </cell>
        </row>
        <row r="120">
          <cell r="CX120">
            <v>677.0593220338983</v>
          </cell>
        </row>
        <row r="121">
          <cell r="CX121">
            <v>442.37288135593224</v>
          </cell>
        </row>
        <row r="122">
          <cell r="CX122">
            <v>68150.77118644069</v>
          </cell>
        </row>
        <row r="123">
          <cell r="CX123">
            <v>0</v>
          </cell>
        </row>
        <row r="124">
          <cell r="CX124">
            <v>7059.830508474577</v>
          </cell>
        </row>
        <row r="125">
          <cell r="CX125">
            <v>10725.898305084746</v>
          </cell>
        </row>
        <row r="129">
          <cell r="CX129">
            <v>13941.943750004866</v>
          </cell>
        </row>
        <row r="133">
          <cell r="CX133">
            <v>8390.088</v>
          </cell>
        </row>
        <row r="134">
          <cell r="CX134">
            <v>8140.500000000001</v>
          </cell>
        </row>
        <row r="138">
          <cell r="CX138">
            <v>3314.6779661016953</v>
          </cell>
        </row>
        <row r="140">
          <cell r="CX140">
            <v>0</v>
          </cell>
        </row>
        <row r="147">
          <cell r="CX147">
            <v>0</v>
          </cell>
        </row>
        <row r="148">
          <cell r="CX148">
            <v>27474.67450346025</v>
          </cell>
        </row>
        <row r="149">
          <cell r="CX149">
            <v>2616.440293220339</v>
          </cell>
        </row>
        <row r="150">
          <cell r="CX150">
            <v>10227.90296440678</v>
          </cell>
        </row>
        <row r="151">
          <cell r="CX151">
            <v>32467.64545677966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(8)'!CX6</f>
        <v>Краснодонская,28</v>
      </c>
    </row>
    <row r="6" ht="12.75">
      <c r="A6" s="3" t="s">
        <v>1</v>
      </c>
    </row>
    <row r="7" spans="1:2" ht="12.75">
      <c r="A7" t="s">
        <v>2</v>
      </c>
      <c r="B7" s="2">
        <f>'[1]2 (8)'!CX8</f>
        <v>1977</v>
      </c>
    </row>
    <row r="8" spans="1:2" ht="12.75">
      <c r="A8" t="s">
        <v>3</v>
      </c>
      <c r="B8" s="2">
        <f>'[1]2 (8)'!CX9</f>
        <v>3906</v>
      </c>
    </row>
    <row r="9" spans="1:2" ht="12.75" hidden="1">
      <c r="A9" t="s">
        <v>4</v>
      </c>
      <c r="B9" s="2">
        <f>'[1]2 (8)'!CX12</f>
        <v>2719.3</v>
      </c>
    </row>
    <row r="10" spans="1:2" ht="12.75" customHeight="1">
      <c r="A10" s="38" t="s">
        <v>105</v>
      </c>
      <c r="B10" s="39" t="s">
        <v>107</v>
      </c>
    </row>
    <row r="11" spans="1:2" ht="12.75" customHeight="1">
      <c r="A11" s="38" t="s">
        <v>106</v>
      </c>
      <c r="B11" s="40" t="s">
        <v>108</v>
      </c>
    </row>
    <row r="12" spans="1:2" ht="12.75">
      <c r="A12" s="38" t="s">
        <v>7</v>
      </c>
      <c r="B12" s="40">
        <v>1127</v>
      </c>
    </row>
    <row r="13" spans="1:2" ht="12.75">
      <c r="A13" t="s">
        <v>5</v>
      </c>
      <c r="B13" s="2">
        <f>'[1]2 (8)'!CX13</f>
        <v>5</v>
      </c>
    </row>
    <row r="14" spans="1:2" ht="12.75">
      <c r="A14" t="s">
        <v>6</v>
      </c>
      <c r="B14" s="2">
        <f>'[1]2 (8)'!CX14</f>
        <v>0</v>
      </c>
    </row>
    <row r="15" spans="1:2" ht="12.75" hidden="1">
      <c r="A15" t="s">
        <v>7</v>
      </c>
      <c r="B15" s="2">
        <f>'[1]2 (8)'!CX15</f>
        <v>1127</v>
      </c>
    </row>
    <row r="16" spans="1:2" ht="12.75" hidden="1">
      <c r="A16" t="s">
        <v>8</v>
      </c>
      <c r="B16" s="2">
        <f>'[1]2 (8)'!CX16</f>
        <v>794.4</v>
      </c>
    </row>
    <row r="17" spans="1:2" ht="12.75">
      <c r="A17" t="s">
        <v>85</v>
      </c>
      <c r="B17" s="8">
        <f>B18+B19</f>
        <v>3940</v>
      </c>
    </row>
    <row r="18" spans="1:2" ht="12.75">
      <c r="A18" t="s">
        <v>9</v>
      </c>
      <c r="B18" s="2">
        <f>'[1]2 (8)'!CX20</f>
        <v>2119</v>
      </c>
    </row>
    <row r="19" spans="1:2" ht="12.75">
      <c r="A19" t="s">
        <v>10</v>
      </c>
      <c r="B19" s="2">
        <f>'[1]2 (8)'!CX21</f>
        <v>1821</v>
      </c>
    </row>
    <row r="20" spans="1:2" ht="12.75" hidden="1">
      <c r="A20" t="s">
        <v>11</v>
      </c>
      <c r="B20" s="2">
        <f>'[1]2 (8)'!CX22</f>
        <v>647.1</v>
      </c>
    </row>
    <row r="21" spans="1:2" ht="12.75">
      <c r="A21" t="s">
        <v>12</v>
      </c>
      <c r="B21" s="2">
        <f>'[1]2 (8)'!CX23</f>
        <v>84</v>
      </c>
    </row>
    <row r="22" spans="1:2" ht="12.75">
      <c r="A22" t="s">
        <v>13</v>
      </c>
      <c r="B22" s="2">
        <f>'[1]2 (8)'!CX24</f>
        <v>198</v>
      </c>
    </row>
    <row r="23" spans="1:2" ht="12.75">
      <c r="A23" t="s">
        <v>14</v>
      </c>
      <c r="B23" s="2">
        <f>'[1]2 (8)'!CX28</f>
        <v>473</v>
      </c>
    </row>
    <row r="24" spans="1:2" ht="12.75" hidden="1">
      <c r="A24" t="s">
        <v>15</v>
      </c>
      <c r="B24" s="2">
        <f>'[1]2 (8)'!CX28</f>
        <v>473</v>
      </c>
    </row>
    <row r="25" spans="1:2" ht="24" customHeight="1">
      <c r="A25" s="23" t="s">
        <v>16</v>
      </c>
      <c r="B25" s="24" t="str">
        <f>'[1]2 (8)'!CX29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86</v>
      </c>
      <c r="B28" s="11">
        <f>'[1]2 (8)'!CX31</f>
        <v>2328.8899999998976</v>
      </c>
    </row>
    <row r="29" spans="1:2" ht="12.75">
      <c r="A29" s="16" t="s">
        <v>47</v>
      </c>
      <c r="B29" s="11">
        <f>'[1]2 (8)'!CX32</f>
        <v>467787.81</v>
      </c>
    </row>
    <row r="30" spans="1:2" ht="12.75">
      <c r="A30" s="16" t="s">
        <v>48</v>
      </c>
      <c r="B30" s="11">
        <f>'[1]2 (8)'!CX35</f>
        <v>0</v>
      </c>
    </row>
    <row r="31" spans="1:2" ht="12.75">
      <c r="A31" s="16" t="s">
        <v>83</v>
      </c>
      <c r="B31" s="11">
        <f>'[1]2 (8)'!CX37</f>
        <v>0</v>
      </c>
    </row>
    <row r="32" spans="1:2" ht="12.75">
      <c r="A32" s="17" t="s">
        <v>50</v>
      </c>
      <c r="B32" s="11">
        <f>'[1]2 (8)'!CX39</f>
        <v>468105.63</v>
      </c>
    </row>
    <row r="33" spans="1:2" ht="12.75">
      <c r="A33" s="15" t="s">
        <v>87</v>
      </c>
      <c r="B33" s="11">
        <f>B28+B29+B30+B31-B32</f>
        <v>2011.0699999998906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133329.22522936037</v>
      </c>
    </row>
    <row r="36" spans="1:2" ht="12.75">
      <c r="A36" s="1" t="s">
        <v>19</v>
      </c>
      <c r="B36" s="26">
        <f>'[1]2 (8)'!CX43-B37</f>
        <v>62457.40866853321</v>
      </c>
    </row>
    <row r="37" spans="1:2" ht="12.75">
      <c r="A37" s="1" t="s">
        <v>40</v>
      </c>
      <c r="B37" s="26">
        <f>'[1]2 (8)'!CX48</f>
        <v>5476.790660921157</v>
      </c>
    </row>
    <row r="38" spans="1:2" ht="12.75">
      <c r="A38" s="1" t="s">
        <v>20</v>
      </c>
      <c r="B38" s="26">
        <f>'[1]2 (8)'!CX49</f>
        <v>0</v>
      </c>
    </row>
    <row r="39" spans="1:2" ht="12.75">
      <c r="A39" s="1" t="s">
        <v>21</v>
      </c>
      <c r="B39" s="26">
        <f>'[1]2 (8)'!CX54</f>
        <v>0</v>
      </c>
    </row>
    <row r="40" spans="1:2" ht="12.75">
      <c r="A40" s="18" t="s">
        <v>78</v>
      </c>
      <c r="B40" s="26">
        <f>'[1]2 (8)'!CX59</f>
        <v>11086.835899905993</v>
      </c>
    </row>
    <row r="41" spans="1:2" ht="12.75">
      <c r="A41" s="1" t="s">
        <v>22</v>
      </c>
      <c r="B41" s="26">
        <f>'[1]2 (8)'!CX67</f>
        <v>15206.400000000001</v>
      </c>
    </row>
    <row r="42" spans="1:2" ht="12.75">
      <c r="A42" s="1" t="s">
        <v>23</v>
      </c>
      <c r="B42" s="26">
        <f>'[1]2 (8)'!CX70</f>
        <v>30861.27</v>
      </c>
    </row>
    <row r="43" spans="1:2" ht="12.75">
      <c r="A43" s="1" t="s">
        <v>24</v>
      </c>
      <c r="B43" s="26">
        <f>'[1]2 (8)'!CX74+'[1]2 (8)'!CX75</f>
        <v>6534.15</v>
      </c>
    </row>
    <row r="44" spans="1:2" ht="12.75">
      <c r="A44" s="1" t="s">
        <v>25</v>
      </c>
      <c r="B44" s="26">
        <f>'[1]2 (8)'!CX76</f>
        <v>1706.37</v>
      </c>
    </row>
    <row r="45" spans="1:2" ht="12.75">
      <c r="A45" s="29" t="s">
        <v>31</v>
      </c>
      <c r="B45" s="11">
        <f>B46+B47+B48+B49</f>
        <v>261338.6779661017</v>
      </c>
    </row>
    <row r="46" spans="1:2" ht="12.75">
      <c r="A46" s="30" t="s">
        <v>52</v>
      </c>
      <c r="B46" s="26">
        <f>'[1]2 (8)'!CX78</f>
        <v>124468.07627118644</v>
      </c>
    </row>
    <row r="47" spans="1:2" ht="12.75">
      <c r="A47" s="31" t="s">
        <v>54</v>
      </c>
      <c r="B47" s="26">
        <f>'[1]2 (8)'!CX79</f>
        <v>136870.60169491527</v>
      </c>
    </row>
    <row r="48" spans="1:2" ht="12.75" hidden="1">
      <c r="A48" s="32" t="s">
        <v>53</v>
      </c>
      <c r="B48" s="26">
        <f>'[1]2 (8)'!CX80</f>
        <v>0</v>
      </c>
    </row>
    <row r="49" spans="1:2" ht="12.75" hidden="1">
      <c r="A49" s="33" t="s">
        <v>55</v>
      </c>
      <c r="B49" s="26">
        <f>'[1]2 (8)'!CX81</f>
        <v>0</v>
      </c>
    </row>
    <row r="50" spans="1:2" ht="25.5">
      <c r="A50" s="34" t="s">
        <v>43</v>
      </c>
      <c r="B50" s="11">
        <f>B51+B52+B84+B85</f>
        <v>173574.73974111266</v>
      </c>
    </row>
    <row r="51" spans="1:2" ht="12.75">
      <c r="A51" s="35" t="s">
        <v>26</v>
      </c>
      <c r="B51" s="26">
        <f>'[1]2 (8)'!CX83+'[1]2 (8)'!CX110</f>
        <v>8919.905230951506</v>
      </c>
    </row>
    <row r="52" spans="1:2" ht="12.75">
      <c r="A52" s="35" t="s">
        <v>27</v>
      </c>
      <c r="B52" s="26">
        <f>'[1]2 (8)'!CX87+'[1]2 (8)'!CX114</f>
        <v>137675.4942604758</v>
      </c>
    </row>
    <row r="53" spans="1:2" ht="12.75">
      <c r="A53" s="36" t="s">
        <v>56</v>
      </c>
      <c r="B53" s="26">
        <f>'[1]2 (8)'!CX88</f>
        <v>3282.6044299672835</v>
      </c>
    </row>
    <row r="54" spans="1:2" ht="12.75" hidden="1">
      <c r="A54" s="36" t="s">
        <v>57</v>
      </c>
      <c r="B54" s="26">
        <f>'[1]2 (8)'!CX89</f>
        <v>0</v>
      </c>
    </row>
    <row r="55" spans="1:2" ht="12.75">
      <c r="A55" s="36" t="s">
        <v>62</v>
      </c>
      <c r="B55" s="26">
        <f>'[1]2 (8)'!CX90</f>
        <v>2786.3559322033902</v>
      </c>
    </row>
    <row r="56" spans="1:2" ht="12.75">
      <c r="A56" s="36" t="s">
        <v>75</v>
      </c>
      <c r="B56" s="26">
        <f>'[1]2 (8)'!CX91</f>
        <v>994.5593220338983</v>
      </c>
    </row>
    <row r="57" spans="1:2" ht="12.75" hidden="1">
      <c r="A57" s="36" t="s">
        <v>65</v>
      </c>
      <c r="B57" s="26">
        <f>'[1]2 (8)'!CX92</f>
        <v>0</v>
      </c>
    </row>
    <row r="58" spans="1:2" ht="12.75" hidden="1">
      <c r="A58" s="36" t="s">
        <v>70</v>
      </c>
      <c r="B58" s="26">
        <f>'[1]2 (8)'!CX93</f>
        <v>0</v>
      </c>
    </row>
    <row r="59" spans="1:2" ht="12.75" hidden="1">
      <c r="A59" s="36" t="s">
        <v>63</v>
      </c>
      <c r="B59" s="26">
        <f>'[1]2 (8)'!CX94</f>
        <v>0</v>
      </c>
    </row>
    <row r="60" spans="1:2" ht="12.75" hidden="1">
      <c r="A60" s="36" t="s">
        <v>81</v>
      </c>
      <c r="B60" s="26">
        <f>'[1]2 (8)'!CX95</f>
        <v>0</v>
      </c>
    </row>
    <row r="61" spans="1:2" ht="12.75" hidden="1">
      <c r="A61" s="36" t="s">
        <v>64</v>
      </c>
      <c r="B61" s="26">
        <f>'[1]2 (8)'!CX96</f>
        <v>0</v>
      </c>
    </row>
    <row r="62" spans="1:2" ht="12.75" hidden="1">
      <c r="A62" s="36" t="s">
        <v>66</v>
      </c>
      <c r="B62" s="26">
        <f>'[1]2 (8)'!CX97</f>
        <v>0</v>
      </c>
    </row>
    <row r="63" spans="1:2" ht="12.75" hidden="1">
      <c r="A63" s="36" t="s">
        <v>77</v>
      </c>
      <c r="B63" s="26">
        <f>'[1]2 (8)'!CX98</f>
        <v>0</v>
      </c>
    </row>
    <row r="64" spans="1:2" ht="12.75" hidden="1">
      <c r="A64" s="36" t="s">
        <v>73</v>
      </c>
      <c r="B64" s="26">
        <f>'[1]2 (8)'!CX99</f>
        <v>0</v>
      </c>
    </row>
    <row r="65" spans="1:2" ht="12.75" hidden="1">
      <c r="A65" s="36" t="s">
        <v>76</v>
      </c>
      <c r="B65" s="26">
        <f>'[1]2 (8)'!CX100</f>
        <v>0</v>
      </c>
    </row>
    <row r="66" spans="1:2" ht="12.75" hidden="1">
      <c r="A66" s="36" t="s">
        <v>74</v>
      </c>
      <c r="B66" s="26">
        <f>'[1]2 (8)'!CX101</f>
        <v>0</v>
      </c>
    </row>
    <row r="67" spans="1:2" ht="12.75" hidden="1">
      <c r="A67" s="36" t="s">
        <v>96</v>
      </c>
      <c r="B67" s="26">
        <f>'[1]2 (8)'!CX102</f>
        <v>0</v>
      </c>
    </row>
    <row r="68" spans="1:2" ht="12.75">
      <c r="A68" s="36" t="s">
        <v>71</v>
      </c>
      <c r="B68" s="26">
        <f>'[1]2 (8)'!CX103</f>
        <v>1074.906779661017</v>
      </c>
    </row>
    <row r="69" spans="1:2" ht="12.75" hidden="1">
      <c r="A69" s="36" t="s">
        <v>72</v>
      </c>
      <c r="B69" s="26">
        <f>'[1]2 (8)'!CX104</f>
        <v>0</v>
      </c>
    </row>
    <row r="70" spans="1:2" ht="12.75">
      <c r="A70" s="36" t="s">
        <v>69</v>
      </c>
      <c r="B70" s="26">
        <f>'[1]2 (8)'!CX115</f>
        <v>7291.152542372882</v>
      </c>
    </row>
    <row r="71" spans="1:2" ht="12.75">
      <c r="A71" s="36" t="s">
        <v>59</v>
      </c>
      <c r="B71" s="26">
        <f>'[1]2 (8)'!CX116</f>
        <v>22219.254237288136</v>
      </c>
    </row>
    <row r="72" spans="1:2" ht="12.75">
      <c r="A72" s="36" t="s">
        <v>58</v>
      </c>
      <c r="B72" s="26">
        <f>'[1]2 (8)'!CX117</f>
        <v>5882.000000000001</v>
      </c>
    </row>
    <row r="73" spans="1:2" ht="12.75" hidden="1">
      <c r="A73" s="36" t="s">
        <v>98</v>
      </c>
      <c r="B73" s="26">
        <f>'[1]2 (8)'!CX118</f>
        <v>0</v>
      </c>
    </row>
    <row r="74" spans="1:2" ht="12.75">
      <c r="A74" s="36" t="s">
        <v>61</v>
      </c>
      <c r="B74" s="26">
        <f>'[1]2 (8)'!CX119</f>
        <v>7088.728813559323</v>
      </c>
    </row>
    <row r="75" spans="1:2" ht="12.75">
      <c r="A75" s="36" t="s">
        <v>60</v>
      </c>
      <c r="B75" s="26">
        <f>'[1]2 (8)'!CX120</f>
        <v>677.0593220338983</v>
      </c>
    </row>
    <row r="76" spans="1:2" ht="12.75">
      <c r="A76" s="36" t="s">
        <v>67</v>
      </c>
      <c r="B76" s="26">
        <f>'[1]2 (8)'!CX121</f>
        <v>442.37288135593224</v>
      </c>
    </row>
    <row r="77" spans="1:2" ht="12.75">
      <c r="A77" s="36" t="s">
        <v>68</v>
      </c>
      <c r="B77" s="26">
        <f>'[1]2 (8)'!CX122</f>
        <v>68150.77118644069</v>
      </c>
    </row>
    <row r="78" spans="1:2" ht="12.75" hidden="1">
      <c r="A78" s="36" t="s">
        <v>68</v>
      </c>
      <c r="B78" s="26">
        <f>'[1]2 (8)'!CX123</f>
        <v>0</v>
      </c>
    </row>
    <row r="79" spans="1:2" ht="12.75">
      <c r="A79" s="36" t="s">
        <v>28</v>
      </c>
      <c r="B79" s="26">
        <f>'[1]2 (8)'!CX124</f>
        <v>7059.830508474577</v>
      </c>
    </row>
    <row r="80" spans="1:2" ht="12.75">
      <c r="A80" s="36" t="s">
        <v>79</v>
      </c>
      <c r="B80" s="26">
        <f>'[1]2 (8)'!CX125</f>
        <v>10725.898305084746</v>
      </c>
    </row>
    <row r="81" spans="1:2" ht="12.75" hidden="1">
      <c r="A81" s="36" t="s">
        <v>97</v>
      </c>
      <c r="B81" s="26">
        <f>'[1]2 (8)'!CX126</f>
        <v>0</v>
      </c>
    </row>
    <row r="82" spans="1:2" ht="12.75" hidden="1">
      <c r="A82" s="36" t="s">
        <v>80</v>
      </c>
      <c r="B82" s="26">
        <f>'[1]2 (8)'!CX127</f>
        <v>0</v>
      </c>
    </row>
    <row r="83" spans="1:2" ht="12.75" hidden="1">
      <c r="A83" s="36" t="s">
        <v>95</v>
      </c>
      <c r="B83" s="26">
        <f>'[1]2 (8)'!CX128</f>
        <v>0</v>
      </c>
    </row>
    <row r="84" spans="1:2" ht="12.75">
      <c r="A84" s="5" t="s">
        <v>29</v>
      </c>
      <c r="B84" s="26">
        <f>'[1]2 (8)'!CX105+'[1]2 (8)'!CX129</f>
        <v>18589.25224968537</v>
      </c>
    </row>
    <row r="85" spans="1:2" ht="12.75">
      <c r="A85" s="5" t="s">
        <v>30</v>
      </c>
      <c r="B85" s="26">
        <f>'[1]2 (8)'!CX133</f>
        <v>8390.088</v>
      </c>
    </row>
    <row r="86" spans="1:2" ht="12.75">
      <c r="A86" s="9" t="s">
        <v>32</v>
      </c>
      <c r="B86" s="11">
        <f>'[1]2 (8)'!CX134</f>
        <v>8140.500000000001</v>
      </c>
    </row>
    <row r="87" spans="1:2" ht="12.75">
      <c r="A87" s="4" t="s">
        <v>39</v>
      </c>
      <c r="B87" s="11">
        <f>'[1]2 (8)'!CX138</f>
        <v>3314.6779661016953</v>
      </c>
    </row>
    <row r="88" spans="1:2" ht="12.75">
      <c r="A88" s="4" t="s">
        <v>44</v>
      </c>
      <c r="B88" s="11">
        <f>'[1]2 (8)'!CX139+'[1]2 (8)'!CX140+'[1]2 (8)'!CX143+'[1]2 (8)'!CX146+'[1]2 (8)'!CX147</f>
        <v>0</v>
      </c>
    </row>
    <row r="89" spans="1:2" ht="12.75">
      <c r="A89" s="4" t="s">
        <v>51</v>
      </c>
      <c r="B89" s="11">
        <f>'[1]2 (8)'!CX148</f>
        <v>27474.67450346025</v>
      </c>
    </row>
    <row r="90" spans="1:2" ht="12.75">
      <c r="A90" s="4" t="s">
        <v>45</v>
      </c>
      <c r="B90" s="11">
        <f>'[1]2 (8)'!CX149</f>
        <v>2616.440293220339</v>
      </c>
    </row>
    <row r="91" spans="1:2" ht="12.75">
      <c r="A91" s="4" t="s">
        <v>34</v>
      </c>
      <c r="B91" s="11">
        <f>'[1]2 (8)'!CX150</f>
        <v>10227.90296440678</v>
      </c>
    </row>
    <row r="92" spans="1:2" ht="12.75">
      <c r="A92" s="4" t="s">
        <v>33</v>
      </c>
      <c r="B92" s="11">
        <f>'[1]2 (8)'!CX151</f>
        <v>32467.64545677966</v>
      </c>
    </row>
    <row r="93" spans="1:2" ht="12.75">
      <c r="A93" s="4" t="s">
        <v>42</v>
      </c>
      <c r="B93" s="11">
        <f>B35+B45+B50+B86+B87+B88+B89+B90+B91+B92</f>
        <v>652484.4841205435</v>
      </c>
    </row>
    <row r="94" spans="1:2" ht="12.75" hidden="1">
      <c r="A94" s="6" t="s">
        <v>35</v>
      </c>
      <c r="B94" s="26">
        <f>'[1]2 (8)'!CX153</f>
        <v>0</v>
      </c>
    </row>
    <row r="95" spans="1:2" ht="12.75">
      <c r="A95" s="4" t="s">
        <v>36</v>
      </c>
      <c r="B95" s="11">
        <f>B93+B94</f>
        <v>652484.4841205435</v>
      </c>
    </row>
    <row r="96" spans="1:2" ht="12.75">
      <c r="A96" s="6" t="s">
        <v>37</v>
      </c>
      <c r="B96" s="26">
        <f>B95*0.18</f>
        <v>117447.20714169781</v>
      </c>
    </row>
    <row r="97" spans="1:2" ht="12.75">
      <c r="A97" s="4" t="s">
        <v>38</v>
      </c>
      <c r="B97" s="11">
        <f>B95+B96</f>
        <v>769931.6912622412</v>
      </c>
    </row>
    <row r="98" spans="1:2" ht="12.75">
      <c r="A98" s="37" t="s">
        <v>102</v>
      </c>
      <c r="B98" s="25">
        <v>71731.5</v>
      </c>
    </row>
    <row r="99" spans="1:2" ht="14.25" customHeight="1">
      <c r="A99" s="37" t="s">
        <v>103</v>
      </c>
      <c r="B99" s="25">
        <f>B32+B98-B97</f>
        <v>-230094.56126224122</v>
      </c>
    </row>
    <row r="100" spans="1:2" ht="24">
      <c r="A100" s="27" t="s">
        <v>101</v>
      </c>
      <c r="B100" s="20"/>
    </row>
    <row r="101" spans="1:2" ht="12.75">
      <c r="A101" s="19"/>
      <c r="B101" s="20"/>
    </row>
    <row r="102" spans="1:2" ht="24" hidden="1">
      <c r="A102" s="27" t="s">
        <v>99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88</v>
      </c>
      <c r="B105" s="20"/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100</v>
      </c>
    </row>
    <row r="109" ht="12.75">
      <c r="A109" s="21" t="s">
        <v>92</v>
      </c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2011-02-07T06:29:14Z</cp:lastPrinted>
  <dcterms:created xsi:type="dcterms:W3CDTF">1996-10-08T23:32:33Z</dcterms:created>
  <dcterms:modified xsi:type="dcterms:W3CDTF">2011-04-27T02:52:02Z</dcterms:modified>
  <cp:category/>
  <cp:version/>
  <cp:contentType/>
  <cp:contentStatus/>
</cp:coreProperties>
</file>