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<sst xmlns="http://schemas.openxmlformats.org/spreadsheetml/2006/main" count="110" uniqueCount="108">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</sst>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1">
        <row r="6">
          <cell r="BB6" t="str">
            <v>Пархоменко,95</v>
          </cell>
        </row>
        <row r="8">
          <cell r="BB8">
            <v>1968</v>
          </cell>
        </row>
        <row r="9">
          <cell r="BB9">
            <v>2554.1</v>
          </cell>
        </row>
        <row r="12">
          <cell r="BB12">
            <v>1660.9</v>
          </cell>
        </row>
        <row r="13">
          <cell r="BB13">
            <v>5</v>
          </cell>
        </row>
        <row r="15">
          <cell r="BB15">
            <v>899</v>
          </cell>
        </row>
        <row r="20">
          <cell r="BB20">
            <v>779.2</v>
          </cell>
        </row>
        <row r="21">
          <cell r="BB21">
            <v>2511.9</v>
          </cell>
        </row>
        <row r="22">
          <cell r="BB22">
            <v>248</v>
          </cell>
        </row>
        <row r="23">
          <cell r="BB23">
            <v>64</v>
          </cell>
        </row>
        <row r="24">
          <cell r="BB24">
            <v>116</v>
          </cell>
        </row>
        <row r="28">
          <cell r="BB28">
            <v>392</v>
          </cell>
        </row>
        <row r="29">
          <cell r="BB29" t="str">
            <v>ХВС, ГВС, ЦО</v>
          </cell>
        </row>
        <row r="31">
          <cell r="BB31">
            <v>2185.1699999999837</v>
          </cell>
        </row>
        <row r="32">
          <cell r="BB32">
            <v>305879.04</v>
          </cell>
        </row>
        <row r="35">
          <cell r="BB35">
            <v>43175.18</v>
          </cell>
        </row>
        <row r="39">
          <cell r="BB39">
            <v>340455.69</v>
          </cell>
        </row>
        <row r="43">
          <cell r="BB43">
            <v>40284.53162731583</v>
          </cell>
        </row>
        <row r="48">
          <cell r="BB48">
            <v>3247.7006982314924</v>
          </cell>
        </row>
        <row r="49">
          <cell r="BB49">
            <v>0</v>
          </cell>
        </row>
        <row r="54">
          <cell r="BB54">
            <v>0</v>
          </cell>
        </row>
        <row r="59">
          <cell r="BB59">
            <v>7249.587191999462</v>
          </cell>
        </row>
        <row r="67">
          <cell r="BB67">
            <v>8908.800000000001</v>
          </cell>
        </row>
        <row r="70">
          <cell r="BB70">
            <v>18080.34</v>
          </cell>
        </row>
        <row r="74">
          <cell r="BB74">
            <v>867.2</v>
          </cell>
        </row>
        <row r="78">
          <cell r="BB78">
            <v>0</v>
          </cell>
        </row>
        <row r="79">
          <cell r="BB79">
            <v>0</v>
          </cell>
        </row>
        <row r="80">
          <cell r="BB80">
            <v>0</v>
          </cell>
        </row>
        <row r="81">
          <cell r="BB81">
            <v>0</v>
          </cell>
        </row>
        <row r="83">
          <cell r="BB83">
            <v>1292.249488692046</v>
          </cell>
        </row>
        <row r="87">
          <cell r="BB87">
            <v>11044.146136734615</v>
          </cell>
        </row>
        <row r="88">
          <cell r="BB88">
            <v>2618.510543514275</v>
          </cell>
        </row>
        <row r="89">
          <cell r="BB89">
            <v>0</v>
          </cell>
        </row>
        <row r="90">
          <cell r="BB90">
            <v>0</v>
          </cell>
        </row>
        <row r="91">
          <cell r="BB91">
            <v>4277.525423728814</v>
          </cell>
        </row>
        <row r="92">
          <cell r="BB92">
            <v>0</v>
          </cell>
        </row>
        <row r="93">
          <cell r="BB93">
            <v>0</v>
          </cell>
        </row>
        <row r="94">
          <cell r="BB94">
            <v>0</v>
          </cell>
        </row>
        <row r="96">
          <cell r="BB96">
            <v>0</v>
          </cell>
        </row>
        <row r="97">
          <cell r="BB97">
            <v>4148.110169491526</v>
          </cell>
        </row>
        <row r="98">
          <cell r="BB98">
            <v>0</v>
          </cell>
        </row>
        <row r="99">
          <cell r="BB99">
            <v>0</v>
          </cell>
        </row>
        <row r="100">
          <cell r="BB100">
            <v>0</v>
          </cell>
        </row>
        <row r="101">
          <cell r="BB101">
            <v>0</v>
          </cell>
        </row>
        <row r="102">
          <cell r="BB102">
            <v>0</v>
          </cell>
        </row>
        <row r="103">
          <cell r="BB103">
            <v>0</v>
          </cell>
        </row>
        <row r="104">
          <cell r="BB104">
            <v>0</v>
          </cell>
        </row>
        <row r="105">
          <cell r="BB105">
            <v>3038.8352890511946</v>
          </cell>
        </row>
        <row r="110">
          <cell r="BB110">
            <v>4540.400268187945</v>
          </cell>
        </row>
        <row r="114">
          <cell r="BB114">
            <v>13664.474576271186</v>
          </cell>
        </row>
        <row r="115">
          <cell r="BB115">
            <v>5522</v>
          </cell>
        </row>
        <row r="116">
          <cell r="BB116">
            <v>0</v>
          </cell>
        </row>
        <row r="117">
          <cell r="BB117">
            <v>0</v>
          </cell>
        </row>
        <row r="119">
          <cell r="BB119">
            <v>7713.974576271186</v>
          </cell>
        </row>
        <row r="120">
          <cell r="BB120">
            <v>0</v>
          </cell>
        </row>
        <row r="121">
          <cell r="BB121">
            <v>428.5</v>
          </cell>
        </row>
        <row r="122">
          <cell r="BB122">
            <v>0</v>
          </cell>
        </row>
        <row r="123">
          <cell r="BB123">
            <v>0</v>
          </cell>
        </row>
        <row r="124">
          <cell r="BB124">
            <v>0</v>
          </cell>
        </row>
        <row r="125">
          <cell r="BB125">
            <v>0</v>
          </cell>
        </row>
        <row r="129">
          <cell r="BB129">
            <v>9116.517801302467</v>
          </cell>
        </row>
        <row r="133">
          <cell r="BB133">
            <v>5486.206799999999</v>
          </cell>
        </row>
        <row r="134">
          <cell r="BB134">
            <v>9000.533898305086</v>
          </cell>
        </row>
        <row r="138">
          <cell r="BB138">
            <v>0</v>
          </cell>
        </row>
        <row r="140">
          <cell r="BB140">
            <v>0</v>
          </cell>
        </row>
        <row r="147">
          <cell r="BB147">
            <v>0</v>
          </cell>
        </row>
        <row r="148">
          <cell r="BB148">
            <v>71450.49595380908</v>
          </cell>
        </row>
        <row r="149">
          <cell r="BB149">
            <v>1710.8488677966102</v>
          </cell>
        </row>
        <row r="150">
          <cell r="BB150">
            <v>6687.863755932203</v>
          </cell>
        </row>
        <row r="151">
          <cell r="BB151">
            <v>21230.079132203387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(14)'!BB6</f>
        <v>Пархоменко,95</v>
      </c>
    </row>
    <row r="6" ht="12.75">
      <c r="A6" s="3" t="s">
        <v>1</v>
      </c>
    </row>
    <row r="7" spans="1:2" ht="12.75">
      <c r="A7" t="s">
        <v>2</v>
      </c>
      <c r="B7" s="2">
        <f>'[1]2 (14)'!BB8</f>
        <v>1968</v>
      </c>
    </row>
    <row r="8" spans="1:2" ht="12.75">
      <c r="A8" t="s">
        <v>3</v>
      </c>
      <c r="B8" s="2">
        <f>'[1]2 (14)'!BB9</f>
        <v>2554.1</v>
      </c>
    </row>
    <row r="9" spans="1:2" ht="12.75" hidden="1">
      <c r="A9" t="s">
        <v>4</v>
      </c>
      <c r="B9" s="2">
        <f>'[1]2 (14)'!BB12</f>
        <v>1660.9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899</v>
      </c>
    </row>
    <row r="13" spans="1:2" ht="12.75">
      <c r="A13" t="s">
        <v>5</v>
      </c>
      <c r="B13" s="2">
        <f>'[1]2 (14)'!BB13</f>
        <v>5</v>
      </c>
    </row>
    <row r="14" spans="1:2" ht="12.75">
      <c r="A14" t="s">
        <v>6</v>
      </c>
      <c r="B14" s="2">
        <f>'[1]2 (14)'!BB14</f>
        <v>0</v>
      </c>
    </row>
    <row r="15" spans="1:2" ht="12.75" hidden="1">
      <c r="A15" t="s">
        <v>7</v>
      </c>
      <c r="B15" s="2">
        <f>'[1]2 (14)'!BB15</f>
        <v>899</v>
      </c>
    </row>
    <row r="16" spans="1:2" ht="12.75" hidden="1">
      <c r="A16" t="s">
        <v>8</v>
      </c>
      <c r="B16" s="2">
        <f>'[1]2 (14)'!BB16</f>
        <v>0</v>
      </c>
    </row>
    <row r="17" spans="1:2" ht="12.75">
      <c r="A17" t="s">
        <v>85</v>
      </c>
      <c r="B17" s="8">
        <f>B18+B19</f>
        <v>3291.1000000000004</v>
      </c>
    </row>
    <row r="18" spans="1:2" ht="12.75">
      <c r="A18" t="s">
        <v>9</v>
      </c>
      <c r="B18" s="2">
        <f>'[1]2 (14)'!BB20</f>
        <v>779.2</v>
      </c>
    </row>
    <row r="19" spans="1:2" ht="12.75">
      <c r="A19" t="s">
        <v>10</v>
      </c>
      <c r="B19" s="2">
        <f>'[1]2 (14)'!BB21</f>
        <v>2511.9</v>
      </c>
    </row>
    <row r="20" spans="1:2" ht="12.75" hidden="1">
      <c r="A20" t="s">
        <v>11</v>
      </c>
      <c r="B20" s="2">
        <f>'[1]2 (14)'!BB22</f>
        <v>248</v>
      </c>
    </row>
    <row r="21" spans="1:2" ht="12.75">
      <c r="A21" t="s">
        <v>12</v>
      </c>
      <c r="B21" s="2">
        <f>'[1]2 (14)'!BB23</f>
        <v>64</v>
      </c>
    </row>
    <row r="22" spans="1:2" ht="12.75">
      <c r="A22" t="s">
        <v>13</v>
      </c>
      <c r="B22" s="2">
        <f>'[1]2 (14)'!BB24</f>
        <v>116</v>
      </c>
    </row>
    <row r="23" spans="1:2" ht="12.75">
      <c r="A23" t="s">
        <v>14</v>
      </c>
      <c r="B23" s="2">
        <f>'[1]2 (14)'!BB28</f>
        <v>392</v>
      </c>
    </row>
    <row r="24" spans="1:2" ht="12.75" hidden="1">
      <c r="A24" t="s">
        <v>15</v>
      </c>
      <c r="B24" s="2">
        <f>'[1]2 (14)'!BB28</f>
        <v>392</v>
      </c>
    </row>
    <row r="25" spans="1:2" ht="24" customHeight="1">
      <c r="A25" s="23" t="s">
        <v>16</v>
      </c>
      <c r="B25" s="24" t="str">
        <f>'[1]2 (14)'!BB29</f>
        <v>ХВС, ГВС,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(14)'!BB31</f>
        <v>2185.1699999999837</v>
      </c>
    </row>
    <row r="29" spans="1:2" ht="12.75">
      <c r="A29" s="16" t="s">
        <v>47</v>
      </c>
      <c r="B29" s="11">
        <f>'[1]2 (14)'!BB32</f>
        <v>305879.04</v>
      </c>
    </row>
    <row r="30" spans="1:2" ht="12.75">
      <c r="A30" s="16" t="s">
        <v>48</v>
      </c>
      <c r="B30" s="11">
        <f>'[1]2 (14)'!BB35</f>
        <v>43175.18</v>
      </c>
    </row>
    <row r="31" spans="1:2" ht="12.75">
      <c r="A31" s="16" t="s">
        <v>83</v>
      </c>
      <c r="B31" s="11">
        <f>'[1]2 (14)'!BB37</f>
        <v>0</v>
      </c>
    </row>
    <row r="32" spans="1:2" ht="12.75">
      <c r="A32" s="17" t="s">
        <v>50</v>
      </c>
      <c r="B32" s="11">
        <f>'[1]2 (14)'!BB39</f>
        <v>340455.69</v>
      </c>
    </row>
    <row r="33" spans="1:2" ht="12.75">
      <c r="A33" s="15" t="s">
        <v>87</v>
      </c>
      <c r="B33" s="11">
        <f>B28+B29+B30+B31-B32</f>
        <v>10783.699999999953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75390.45881931529</v>
      </c>
    </row>
    <row r="36" spans="1:2" ht="12.75">
      <c r="A36" s="1" t="s">
        <v>19</v>
      </c>
      <c r="B36" s="26">
        <f>'[1]2 (14)'!BB43-B37</f>
        <v>37036.83092908434</v>
      </c>
    </row>
    <row r="37" spans="1:2" ht="12.75">
      <c r="A37" s="1" t="s">
        <v>40</v>
      </c>
      <c r="B37" s="26">
        <f>'[1]2 (14)'!BB48</f>
        <v>3247.7006982314924</v>
      </c>
    </row>
    <row r="38" spans="1:2" ht="12.75">
      <c r="A38" s="1" t="s">
        <v>20</v>
      </c>
      <c r="B38" s="26">
        <f>'[1]2 (14)'!BB49</f>
        <v>0</v>
      </c>
    </row>
    <row r="39" spans="1:2" ht="12.75">
      <c r="A39" s="1" t="s">
        <v>21</v>
      </c>
      <c r="B39" s="26">
        <f>'[1]2 (14)'!BB54</f>
        <v>0</v>
      </c>
    </row>
    <row r="40" spans="1:2" ht="12.75">
      <c r="A40" s="18" t="s">
        <v>78</v>
      </c>
      <c r="B40" s="26">
        <f>'[1]2 (14)'!BB59</f>
        <v>7249.587191999462</v>
      </c>
    </row>
    <row r="41" spans="1:2" ht="12.75">
      <c r="A41" s="1" t="s">
        <v>22</v>
      </c>
      <c r="B41" s="26">
        <f>'[1]2 (14)'!BB67</f>
        <v>8908.800000000001</v>
      </c>
    </row>
    <row r="42" spans="1:2" ht="12.75">
      <c r="A42" s="1" t="s">
        <v>23</v>
      </c>
      <c r="B42" s="26">
        <f>'[1]2 (14)'!BB70</f>
        <v>18080.34</v>
      </c>
    </row>
    <row r="43" spans="1:2" ht="12.75">
      <c r="A43" s="1" t="s">
        <v>24</v>
      </c>
      <c r="B43" s="26">
        <f>'[1]2 (14)'!BB74+'[1]2 (14)'!BB75</f>
        <v>867.2</v>
      </c>
    </row>
    <row r="44" spans="1:2" ht="12.75">
      <c r="A44" s="1" t="s">
        <v>25</v>
      </c>
      <c r="B44" s="26">
        <f>'[1]2 (14)'!BB76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(14)'!BB78</f>
        <v>0</v>
      </c>
    </row>
    <row r="47" spans="1:2" ht="12.75" hidden="1">
      <c r="A47" s="31" t="s">
        <v>54</v>
      </c>
      <c r="B47" s="26">
        <f>'[1]2 (14)'!BB79</f>
        <v>0</v>
      </c>
    </row>
    <row r="48" spans="1:2" ht="12.75" hidden="1">
      <c r="A48" s="32" t="s">
        <v>53</v>
      </c>
      <c r="B48" s="26">
        <f>'[1]2 (14)'!BB80</f>
        <v>0</v>
      </c>
    </row>
    <row r="49" spans="1:2" ht="12.75" hidden="1">
      <c r="A49" s="33" t="s">
        <v>55</v>
      </c>
      <c r="B49" s="26">
        <f>'[1]2 (14)'!BB81</f>
        <v>0</v>
      </c>
    </row>
    <row r="50" spans="1:2" ht="25.5">
      <c r="A50" s="34" t="s">
        <v>43</v>
      </c>
      <c r="B50" s="11">
        <f>B51+B52+B84+B85</f>
        <v>48182.83036023945</v>
      </c>
    </row>
    <row r="51" spans="1:2" ht="12.75">
      <c r="A51" s="35" t="s">
        <v>26</v>
      </c>
      <c r="B51" s="26">
        <f>'[1]2 (14)'!BB83+'[1]2 (14)'!BB110</f>
        <v>5832.6497568799905</v>
      </c>
    </row>
    <row r="52" spans="1:2" ht="12.75">
      <c r="A52" s="35" t="s">
        <v>27</v>
      </c>
      <c r="B52" s="26">
        <f>'[1]2 (14)'!BB87+'[1]2 (14)'!BB114</f>
        <v>24708.620713005803</v>
      </c>
    </row>
    <row r="53" spans="1:2" ht="12.75">
      <c r="A53" s="36" t="s">
        <v>56</v>
      </c>
      <c r="B53" s="26">
        <f>'[1]2 (14)'!BB88</f>
        <v>2618.510543514275</v>
      </c>
    </row>
    <row r="54" spans="1:2" ht="12.75" hidden="1">
      <c r="A54" s="36" t="s">
        <v>57</v>
      </c>
      <c r="B54" s="26">
        <f>'[1]2 (14)'!BB89</f>
        <v>0</v>
      </c>
    </row>
    <row r="55" spans="1:2" ht="12.75" hidden="1">
      <c r="A55" s="36" t="s">
        <v>62</v>
      </c>
      <c r="B55" s="26">
        <f>'[1]2 (14)'!BB90</f>
        <v>0</v>
      </c>
    </row>
    <row r="56" spans="1:2" ht="12.75">
      <c r="A56" s="36" t="s">
        <v>75</v>
      </c>
      <c r="B56" s="26">
        <f>'[1]2 (14)'!BB91</f>
        <v>4277.525423728814</v>
      </c>
    </row>
    <row r="57" spans="1:2" ht="12.75" hidden="1">
      <c r="A57" s="36" t="s">
        <v>65</v>
      </c>
      <c r="B57" s="26">
        <f>'[1]2 (14)'!BB92</f>
        <v>0</v>
      </c>
    </row>
    <row r="58" spans="1:2" ht="12.75" hidden="1">
      <c r="A58" s="36" t="s">
        <v>70</v>
      </c>
      <c r="B58" s="26">
        <f>'[1]2 (14)'!BB93</f>
        <v>0</v>
      </c>
    </row>
    <row r="59" spans="1:2" ht="12.75" hidden="1">
      <c r="A59" s="36" t="s">
        <v>63</v>
      </c>
      <c r="B59" s="26">
        <f>'[1]2 (14)'!BB94</f>
        <v>0</v>
      </c>
    </row>
    <row r="60" spans="1:2" ht="12.75" hidden="1">
      <c r="A60" s="36" t="s">
        <v>81</v>
      </c>
      <c r="B60" s="26">
        <f>'[1]2 (14)'!BB95</f>
        <v>0</v>
      </c>
    </row>
    <row r="61" spans="1:2" ht="12.75" hidden="1">
      <c r="A61" s="36" t="s">
        <v>64</v>
      </c>
      <c r="B61" s="26">
        <f>'[1]2 (14)'!BB96</f>
        <v>0</v>
      </c>
    </row>
    <row r="62" spans="1:2" ht="12.75">
      <c r="A62" s="36" t="s">
        <v>66</v>
      </c>
      <c r="B62" s="26">
        <f>'[1]2 (14)'!BB97</f>
        <v>4148.110169491526</v>
      </c>
    </row>
    <row r="63" spans="1:2" ht="12.75" hidden="1">
      <c r="A63" s="36" t="s">
        <v>77</v>
      </c>
      <c r="B63" s="26">
        <f>'[1]2 (14)'!BB98</f>
        <v>0</v>
      </c>
    </row>
    <row r="64" spans="1:2" ht="12.75" hidden="1">
      <c r="A64" s="36" t="s">
        <v>73</v>
      </c>
      <c r="B64" s="26">
        <f>'[1]2 (14)'!BB99</f>
        <v>0</v>
      </c>
    </row>
    <row r="65" spans="1:2" ht="12.75" hidden="1">
      <c r="A65" s="36" t="s">
        <v>76</v>
      </c>
      <c r="B65" s="26">
        <f>'[1]2 (14)'!BB100</f>
        <v>0</v>
      </c>
    </row>
    <row r="66" spans="1:2" ht="12.75" hidden="1">
      <c r="A66" s="36" t="s">
        <v>74</v>
      </c>
      <c r="B66" s="26">
        <f>'[1]2 (14)'!BB101</f>
        <v>0</v>
      </c>
    </row>
    <row r="67" spans="1:2" ht="12.75" hidden="1">
      <c r="A67" s="36" t="s">
        <v>96</v>
      </c>
      <c r="B67" s="26">
        <f>'[1]2 (14)'!BB102</f>
        <v>0</v>
      </c>
    </row>
    <row r="68" spans="1:2" ht="12.75" hidden="1">
      <c r="A68" s="36" t="s">
        <v>71</v>
      </c>
      <c r="B68" s="26">
        <f>'[1]2 (14)'!BB103</f>
        <v>0</v>
      </c>
    </row>
    <row r="69" spans="1:2" ht="12.75" hidden="1">
      <c r="A69" s="36" t="s">
        <v>72</v>
      </c>
      <c r="B69" s="26">
        <f>'[1]2 (14)'!BB104</f>
        <v>0</v>
      </c>
    </row>
    <row r="70" spans="1:2" ht="12.75">
      <c r="A70" s="36" t="s">
        <v>69</v>
      </c>
      <c r="B70" s="26">
        <f>'[1]2 (14)'!BB115</f>
        <v>5522</v>
      </c>
    </row>
    <row r="71" spans="1:2" ht="12.75" hidden="1">
      <c r="A71" s="36" t="s">
        <v>59</v>
      </c>
      <c r="B71" s="26">
        <f>'[1]2 (14)'!BB116</f>
        <v>0</v>
      </c>
    </row>
    <row r="72" spans="1:2" ht="12.75" hidden="1">
      <c r="A72" s="36" t="s">
        <v>58</v>
      </c>
      <c r="B72" s="26">
        <f>'[1]2 (14)'!BB117</f>
        <v>0</v>
      </c>
    </row>
    <row r="73" spans="1:2" ht="12.75" hidden="1">
      <c r="A73" s="36" t="s">
        <v>98</v>
      </c>
      <c r="B73" s="26">
        <f>'[1]2 (14)'!BB118</f>
        <v>0</v>
      </c>
    </row>
    <row r="74" spans="1:2" ht="12.75">
      <c r="A74" s="36" t="s">
        <v>61</v>
      </c>
      <c r="B74" s="26">
        <f>'[1]2 (14)'!BB119</f>
        <v>7713.974576271186</v>
      </c>
    </row>
    <row r="75" spans="1:2" ht="12.75" hidden="1">
      <c r="A75" s="36" t="s">
        <v>60</v>
      </c>
      <c r="B75" s="26">
        <f>'[1]2 (14)'!BB120</f>
        <v>0</v>
      </c>
    </row>
    <row r="76" spans="1:2" ht="12.75">
      <c r="A76" s="36" t="s">
        <v>67</v>
      </c>
      <c r="B76" s="26">
        <f>'[1]2 (14)'!BB121</f>
        <v>428.5</v>
      </c>
    </row>
    <row r="77" spans="1:2" ht="12.75" hidden="1">
      <c r="A77" s="36" t="s">
        <v>68</v>
      </c>
      <c r="B77" s="26">
        <f>'[1]2 (14)'!BB122</f>
        <v>0</v>
      </c>
    </row>
    <row r="78" spans="1:2" ht="12.75" hidden="1">
      <c r="A78" s="36" t="s">
        <v>68</v>
      </c>
      <c r="B78" s="26">
        <f>'[1]2 (14)'!BB123</f>
        <v>0</v>
      </c>
    </row>
    <row r="79" spans="1:2" ht="12.75" hidden="1">
      <c r="A79" s="36" t="s">
        <v>28</v>
      </c>
      <c r="B79" s="26">
        <f>'[1]2 (14)'!BB124</f>
        <v>0</v>
      </c>
    </row>
    <row r="80" spans="1:2" ht="12.75" hidden="1">
      <c r="A80" s="36" t="s">
        <v>79</v>
      </c>
      <c r="B80" s="26">
        <f>'[1]2 (14)'!BB125</f>
        <v>0</v>
      </c>
    </row>
    <row r="81" spans="1:2" ht="12.75" hidden="1">
      <c r="A81" s="36" t="s">
        <v>97</v>
      </c>
      <c r="B81" s="26">
        <f>'[1]2 (14)'!BB126</f>
        <v>0</v>
      </c>
    </row>
    <row r="82" spans="1:2" ht="12.75" hidden="1">
      <c r="A82" s="36" t="s">
        <v>80</v>
      </c>
      <c r="B82" s="26">
        <f>'[1]2 (14)'!BB127</f>
        <v>0</v>
      </c>
    </row>
    <row r="83" spans="1:2" ht="12.75" hidden="1">
      <c r="A83" s="36" t="s">
        <v>95</v>
      </c>
      <c r="B83" s="26">
        <f>'[1]2 (14)'!BB128</f>
        <v>0</v>
      </c>
    </row>
    <row r="84" spans="1:2" ht="12.75">
      <c r="A84" s="5" t="s">
        <v>29</v>
      </c>
      <c r="B84" s="26">
        <f>'[1]2 (14)'!BB105+'[1]2 (14)'!BB129</f>
        <v>12155.353090353661</v>
      </c>
    </row>
    <row r="85" spans="1:2" ht="12.75">
      <c r="A85" s="5" t="s">
        <v>30</v>
      </c>
      <c r="B85" s="26">
        <f>'[1]2 (14)'!BB133</f>
        <v>5486.206799999999</v>
      </c>
    </row>
    <row r="86" spans="1:2" ht="12.75">
      <c r="A86" s="9" t="s">
        <v>32</v>
      </c>
      <c r="B86" s="11">
        <f>'[1]2 (14)'!BB134</f>
        <v>9000.533898305086</v>
      </c>
    </row>
    <row r="87" spans="1:2" ht="12.75">
      <c r="A87" s="4" t="s">
        <v>39</v>
      </c>
      <c r="B87" s="11">
        <f>'[1]2 (14)'!BB138</f>
        <v>0</v>
      </c>
    </row>
    <row r="88" spans="1:2" ht="12.75">
      <c r="A88" s="4" t="s">
        <v>44</v>
      </c>
      <c r="B88" s="11">
        <f>'[1]2 (14)'!BB139+'[1]2 (14)'!BB140+'[1]2 (14)'!BB143+'[1]2 (14)'!BB146+'[1]2 (14)'!BB147</f>
        <v>0</v>
      </c>
    </row>
    <row r="89" spans="1:2" ht="12.75">
      <c r="A89" s="4" t="s">
        <v>51</v>
      </c>
      <c r="B89" s="11">
        <f>'[1]2 (14)'!BB148</f>
        <v>71450.49595380908</v>
      </c>
    </row>
    <row r="90" spans="1:2" ht="12.75">
      <c r="A90" s="4" t="s">
        <v>45</v>
      </c>
      <c r="B90" s="11">
        <f>'[1]2 (14)'!BB149</f>
        <v>1710.8488677966102</v>
      </c>
    </row>
    <row r="91" spans="1:2" ht="12.75">
      <c r="A91" s="4" t="s">
        <v>34</v>
      </c>
      <c r="B91" s="11">
        <f>'[1]2 (14)'!BB150</f>
        <v>6687.863755932203</v>
      </c>
    </row>
    <row r="92" spans="1:2" ht="12.75">
      <c r="A92" s="4" t="s">
        <v>33</v>
      </c>
      <c r="B92" s="11">
        <f>'[1]2 (14)'!BB151</f>
        <v>21230.079132203387</v>
      </c>
    </row>
    <row r="93" spans="1:2" ht="12.75">
      <c r="A93" s="4" t="s">
        <v>42</v>
      </c>
      <c r="B93" s="11">
        <f>B35+B45+B50+B86+B87+B88+B89+B90+B91+B92</f>
        <v>233653.1107876011</v>
      </c>
    </row>
    <row r="94" spans="1:2" ht="12.75" hidden="1">
      <c r="A94" s="6" t="s">
        <v>35</v>
      </c>
      <c r="B94" s="26">
        <f>'[1]2 (14)'!BB153</f>
        <v>0</v>
      </c>
    </row>
    <row r="95" spans="1:2" ht="12.75">
      <c r="A95" s="4" t="s">
        <v>36</v>
      </c>
      <c r="B95" s="11">
        <f>B93+B94</f>
        <v>233653.1107876011</v>
      </c>
    </row>
    <row r="96" spans="1:2" ht="12.75">
      <c r="A96" s="6" t="s">
        <v>37</v>
      </c>
      <c r="B96" s="26">
        <f>B95*0.18</f>
        <v>42057.559941768195</v>
      </c>
    </row>
    <row r="97" spans="1:2" ht="12.75">
      <c r="A97" s="4" t="s">
        <v>38</v>
      </c>
      <c r="B97" s="11">
        <f>B95+B96</f>
        <v>275710.6707293693</v>
      </c>
    </row>
    <row r="98" spans="1:2" ht="14.25" customHeight="1">
      <c r="A98" s="37" t="s">
        <v>101</v>
      </c>
      <c r="B98" s="25">
        <v>88186</v>
      </c>
    </row>
    <row r="99" spans="1:2" ht="12.75">
      <c r="A99" s="37" t="s">
        <v>102</v>
      </c>
      <c r="B99" s="25">
        <f>B32+B98-B97</f>
        <v>152931.01927063073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2011-02-07T06:45:03Z</cp:lastPrinted>
  <dcterms:created xsi:type="dcterms:W3CDTF">1996-10-08T23:32:33Z</dcterms:created>
  <dcterms:modified xsi:type="dcterms:W3CDTF">2011-04-27T02:54:34Z</dcterms:modified>
  <cp:category/>
  <cp:version/>
  <cp:contentType/>
  <cp:contentStatus/>
</cp:coreProperties>
</file>