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<sst xmlns="http://schemas.openxmlformats.org/spreadsheetml/2006/main" count="110" uniqueCount="108">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</sst>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</sheetNames>
    <sheetDataSet>
      <sheetData sheetId="2">
        <row r="6">
          <cell r="EH6" t="str">
            <v>Пархоменко,96/98</v>
          </cell>
        </row>
        <row r="8">
          <cell r="EH8">
            <v>1956</v>
          </cell>
        </row>
        <row r="9">
          <cell r="EH9">
            <v>3121.3</v>
          </cell>
        </row>
        <row r="12">
          <cell r="EH12">
            <v>1817.8</v>
          </cell>
        </row>
        <row r="13">
          <cell r="EH13">
            <v>4</v>
          </cell>
        </row>
        <row r="15">
          <cell r="EH15">
            <v>1867</v>
          </cell>
        </row>
        <row r="16">
          <cell r="EH16">
            <v>1096.5</v>
          </cell>
        </row>
        <row r="20">
          <cell r="EH20">
            <v>3300.8</v>
          </cell>
        </row>
        <row r="21">
          <cell r="EH21">
            <v>843.7</v>
          </cell>
        </row>
        <row r="22">
          <cell r="EH22">
            <v>260</v>
          </cell>
        </row>
        <row r="23">
          <cell r="EH23">
            <v>56</v>
          </cell>
        </row>
        <row r="24">
          <cell r="EH24">
            <v>118</v>
          </cell>
        </row>
        <row r="28">
          <cell r="EH28">
            <v>267</v>
          </cell>
        </row>
        <row r="29">
          <cell r="EH29" t="str">
            <v>ХВС, ЦО</v>
          </cell>
        </row>
        <row r="31">
          <cell r="EH31">
            <v>5883.2399999999325</v>
          </cell>
        </row>
        <row r="32">
          <cell r="EH32">
            <v>368882.96</v>
          </cell>
        </row>
        <row r="35">
          <cell r="EH35">
            <v>85628.13</v>
          </cell>
        </row>
        <row r="39">
          <cell r="EH39">
            <v>462557.39</v>
          </cell>
        </row>
        <row r="43">
          <cell r="EH43">
            <v>89267.2657635424</v>
          </cell>
        </row>
        <row r="48">
          <cell r="EH48">
            <v>7196.642225645017</v>
          </cell>
        </row>
        <row r="49">
          <cell r="EH49">
            <v>0</v>
          </cell>
        </row>
        <row r="54">
          <cell r="EH54">
            <v>0</v>
          </cell>
        </row>
        <row r="59">
          <cell r="EH59">
            <v>8859.534279154272</v>
          </cell>
        </row>
        <row r="67">
          <cell r="EH67">
            <v>9062.400000000001</v>
          </cell>
        </row>
        <row r="70">
          <cell r="EH70">
            <v>18392.07</v>
          </cell>
        </row>
        <row r="74">
          <cell r="EH74">
            <v>1517.6</v>
          </cell>
        </row>
        <row r="75">
          <cell r="EH75">
            <v>4516.61</v>
          </cell>
        </row>
        <row r="76">
          <cell r="EH76">
            <v>2355.28</v>
          </cell>
        </row>
        <row r="78">
          <cell r="EH78">
            <v>0</v>
          </cell>
        </row>
        <row r="79">
          <cell r="EH79">
            <v>0</v>
          </cell>
        </row>
        <row r="80">
          <cell r="EH80">
            <v>0</v>
          </cell>
        </row>
        <row r="81">
          <cell r="EH81">
            <v>0</v>
          </cell>
        </row>
        <row r="83">
          <cell r="EH83">
            <v>1579.2249046844222</v>
          </cell>
        </row>
        <row r="87">
          <cell r="EH87">
            <v>7135.056190489016</v>
          </cell>
        </row>
        <row r="88">
          <cell r="EH88">
            <v>5437.996868455119</v>
          </cell>
        </row>
        <row r="89">
          <cell r="EH89">
            <v>0</v>
          </cell>
        </row>
        <row r="90">
          <cell r="EH90">
            <v>1254.5677966101696</v>
          </cell>
        </row>
        <row r="91">
          <cell r="EH91">
            <v>95.64406779661017</v>
          </cell>
        </row>
        <row r="92">
          <cell r="EH92">
            <v>0</v>
          </cell>
        </row>
        <row r="93">
          <cell r="EH93">
            <v>0</v>
          </cell>
        </row>
        <row r="94">
          <cell r="EH94">
            <v>0</v>
          </cell>
        </row>
        <row r="96">
          <cell r="EH96">
            <v>0</v>
          </cell>
        </row>
        <row r="97">
          <cell r="EH97">
            <v>0</v>
          </cell>
        </row>
        <row r="98">
          <cell r="EH98">
            <v>0</v>
          </cell>
        </row>
        <row r="99">
          <cell r="EH99">
            <v>0</v>
          </cell>
        </row>
        <row r="100">
          <cell r="EH100">
            <v>0</v>
          </cell>
        </row>
        <row r="101">
          <cell r="EH101">
            <v>0</v>
          </cell>
        </row>
        <row r="102">
          <cell r="EH102">
            <v>0</v>
          </cell>
        </row>
        <row r="103">
          <cell r="EH103">
            <v>0</v>
          </cell>
        </row>
        <row r="104">
          <cell r="EH104">
            <v>346.8474576271186</v>
          </cell>
        </row>
        <row r="105">
          <cell r="EH105">
            <v>3713.6825448163727</v>
          </cell>
        </row>
        <row r="110">
          <cell r="EH110">
            <v>5548.706533454067</v>
          </cell>
        </row>
        <row r="114">
          <cell r="EH114">
            <v>135555.55932203392</v>
          </cell>
        </row>
        <row r="115">
          <cell r="EH115">
            <v>8586.364406779661</v>
          </cell>
        </row>
        <row r="116">
          <cell r="EH116">
            <v>0</v>
          </cell>
        </row>
        <row r="117">
          <cell r="EH117">
            <v>0</v>
          </cell>
        </row>
        <row r="119">
          <cell r="EH119">
            <v>100932.87288135594</v>
          </cell>
        </row>
        <row r="120">
          <cell r="EH120">
            <v>12029.347457627118</v>
          </cell>
        </row>
        <row r="121">
          <cell r="EH121">
            <v>428.5</v>
          </cell>
        </row>
        <row r="122">
          <cell r="EH122">
            <v>0</v>
          </cell>
        </row>
        <row r="123">
          <cell r="EH123">
            <v>0</v>
          </cell>
        </row>
        <row r="124">
          <cell r="EH124">
            <v>13578.474576271186</v>
          </cell>
        </row>
        <row r="125">
          <cell r="EH125">
            <v>0</v>
          </cell>
        </row>
        <row r="129">
          <cell r="EH129">
            <v>11141.062218865898</v>
          </cell>
        </row>
        <row r="133">
          <cell r="EH133">
            <v>6704.5524000000005</v>
          </cell>
        </row>
        <row r="134">
          <cell r="EH134">
            <v>12700.033898305086</v>
          </cell>
        </row>
        <row r="138">
          <cell r="EH138">
            <v>0</v>
          </cell>
        </row>
        <row r="140">
          <cell r="EH140">
            <v>0</v>
          </cell>
        </row>
        <row r="147">
          <cell r="EH147">
            <v>0</v>
          </cell>
        </row>
        <row r="148">
          <cell r="EH148">
            <v>45928.23899837442</v>
          </cell>
        </row>
        <row r="149">
          <cell r="EH149">
            <v>2063.2436745762716</v>
          </cell>
        </row>
        <row r="150">
          <cell r="EH150">
            <v>8065.407091525425</v>
          </cell>
        </row>
        <row r="151">
          <cell r="EH151">
            <v>25602.978325423734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(13)'!EH6</f>
        <v>Пархоменко,96/98</v>
      </c>
    </row>
    <row r="6" ht="12.75">
      <c r="A6" s="3" t="s">
        <v>1</v>
      </c>
    </row>
    <row r="7" spans="1:2" ht="12.75">
      <c r="A7" t="s">
        <v>2</v>
      </c>
      <c r="B7" s="2">
        <f>'[1]2 (13)'!EH8</f>
        <v>1956</v>
      </c>
    </row>
    <row r="8" spans="1:2" ht="12.75">
      <c r="A8" t="s">
        <v>3</v>
      </c>
      <c r="B8" s="2">
        <f>'[1]2 (13)'!EH9</f>
        <v>3121.3</v>
      </c>
    </row>
    <row r="9" spans="1:2" ht="12.75" hidden="1">
      <c r="A9" t="s">
        <v>4</v>
      </c>
      <c r="B9" s="2">
        <f>'[1]2 (13)'!EH12</f>
        <v>1817.8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1867</v>
      </c>
    </row>
    <row r="13" spans="1:2" ht="12.75">
      <c r="A13" t="s">
        <v>5</v>
      </c>
      <c r="B13" s="2">
        <f>'[1]2 (13)'!EH13</f>
        <v>4</v>
      </c>
    </row>
    <row r="14" spans="1:2" ht="12.75">
      <c r="A14" t="s">
        <v>6</v>
      </c>
      <c r="B14" s="2">
        <f>'[1]2 (13)'!EH14</f>
        <v>0</v>
      </c>
    </row>
    <row r="15" spans="1:2" ht="12.75" hidden="1">
      <c r="A15" t="s">
        <v>7</v>
      </c>
      <c r="B15" s="2">
        <f>'[1]2 (13)'!EH15</f>
        <v>1867</v>
      </c>
    </row>
    <row r="16" spans="1:2" ht="12.75" hidden="1">
      <c r="A16" t="s">
        <v>8</v>
      </c>
      <c r="B16" s="2">
        <f>'[1]2 (13)'!EH16</f>
        <v>1096.5</v>
      </c>
    </row>
    <row r="17" spans="1:2" ht="12.75">
      <c r="A17" t="s">
        <v>85</v>
      </c>
      <c r="B17" s="8">
        <f>B18+B19</f>
        <v>4144.5</v>
      </c>
    </row>
    <row r="18" spans="1:2" ht="12.75">
      <c r="A18" t="s">
        <v>9</v>
      </c>
      <c r="B18" s="2">
        <f>'[1]2 (13)'!EH20</f>
        <v>3300.8</v>
      </c>
    </row>
    <row r="19" spans="1:2" ht="12.75">
      <c r="A19" t="s">
        <v>10</v>
      </c>
      <c r="B19" s="2">
        <f>'[1]2 (13)'!EH21</f>
        <v>843.7</v>
      </c>
    </row>
    <row r="20" spans="1:2" ht="12.75" hidden="1">
      <c r="A20" t="s">
        <v>11</v>
      </c>
      <c r="B20" s="2">
        <f>'[1]2 (13)'!EH22</f>
        <v>260</v>
      </c>
    </row>
    <row r="21" spans="1:2" ht="12.75">
      <c r="A21" t="s">
        <v>12</v>
      </c>
      <c r="B21" s="2">
        <f>'[1]2 (13)'!EH23</f>
        <v>56</v>
      </c>
    </row>
    <row r="22" spans="1:2" ht="12.75">
      <c r="A22" t="s">
        <v>13</v>
      </c>
      <c r="B22" s="2">
        <f>'[1]2 (13)'!EH24</f>
        <v>118</v>
      </c>
    </row>
    <row r="23" spans="1:2" ht="12.75">
      <c r="A23" t="s">
        <v>14</v>
      </c>
      <c r="B23" s="2">
        <f>'[1]2 (13)'!EH28</f>
        <v>267</v>
      </c>
    </row>
    <row r="24" spans="1:2" ht="12.75" hidden="1">
      <c r="A24" t="s">
        <v>15</v>
      </c>
      <c r="B24" s="2">
        <f>'[1]2 (13)'!EH28</f>
        <v>267</v>
      </c>
    </row>
    <row r="25" spans="1:2" ht="24" customHeight="1">
      <c r="A25" s="23" t="s">
        <v>16</v>
      </c>
      <c r="B25" s="24" t="str">
        <f>'[1]2 (13)'!EH29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(13)'!EH31</f>
        <v>5883.2399999999325</v>
      </c>
    </row>
    <row r="29" spans="1:2" ht="12.75">
      <c r="A29" s="16" t="s">
        <v>47</v>
      </c>
      <c r="B29" s="11">
        <f>'[1]2 (13)'!EH32</f>
        <v>368882.96</v>
      </c>
    </row>
    <row r="30" spans="1:2" ht="12.75">
      <c r="A30" s="16" t="s">
        <v>48</v>
      </c>
      <c r="B30" s="11">
        <f>'[1]2 (13)'!EH35</f>
        <v>85628.13</v>
      </c>
    </row>
    <row r="31" spans="1:2" ht="12.75">
      <c r="A31" s="16" t="s">
        <v>83</v>
      </c>
      <c r="B31" s="11">
        <f>'[1]2 (13)'!EH37</f>
        <v>0</v>
      </c>
    </row>
    <row r="32" spans="1:2" ht="12.75">
      <c r="A32" s="17" t="s">
        <v>50</v>
      </c>
      <c r="B32" s="11">
        <f>'[1]2 (13)'!EH39</f>
        <v>462557.39</v>
      </c>
    </row>
    <row r="33" spans="1:2" ht="12.75">
      <c r="A33" s="15" t="s">
        <v>87</v>
      </c>
      <c r="B33" s="11">
        <f>B28+B29+B30+B31-B32</f>
        <v>-2163.060000000056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133970.76004269667</v>
      </c>
    </row>
    <row r="36" spans="1:2" ht="12.75">
      <c r="A36" s="1" t="s">
        <v>19</v>
      </c>
      <c r="B36" s="26">
        <f>'[1]2 (13)'!EH43-B37</f>
        <v>82070.62353789738</v>
      </c>
    </row>
    <row r="37" spans="1:2" ht="12.75">
      <c r="A37" s="1" t="s">
        <v>40</v>
      </c>
      <c r="B37" s="26">
        <f>'[1]2 (13)'!EH48</f>
        <v>7196.642225645017</v>
      </c>
    </row>
    <row r="38" spans="1:2" ht="12.75">
      <c r="A38" s="1" t="s">
        <v>20</v>
      </c>
      <c r="B38" s="26">
        <f>'[1]2 (13)'!EH49</f>
        <v>0</v>
      </c>
    </row>
    <row r="39" spans="1:2" ht="12.75">
      <c r="A39" s="1" t="s">
        <v>21</v>
      </c>
      <c r="B39" s="26">
        <f>'[1]2 (13)'!EH54</f>
        <v>0</v>
      </c>
    </row>
    <row r="40" spans="1:2" ht="12.75">
      <c r="A40" s="18" t="s">
        <v>78</v>
      </c>
      <c r="B40" s="26">
        <f>'[1]2 (13)'!EH59</f>
        <v>8859.534279154272</v>
      </c>
    </row>
    <row r="41" spans="1:2" ht="12.75">
      <c r="A41" s="1" t="s">
        <v>22</v>
      </c>
      <c r="B41" s="26">
        <f>'[1]2 (13)'!EH67</f>
        <v>9062.400000000001</v>
      </c>
    </row>
    <row r="42" spans="1:2" ht="12.75">
      <c r="A42" s="1" t="s">
        <v>23</v>
      </c>
      <c r="B42" s="26">
        <f>'[1]2 (13)'!EH70</f>
        <v>18392.07</v>
      </c>
    </row>
    <row r="43" spans="1:2" ht="12.75">
      <c r="A43" s="1" t="s">
        <v>24</v>
      </c>
      <c r="B43" s="26">
        <f>'[1]2 (13)'!EH74+'[1]2 (13)'!EH75</f>
        <v>6034.209999999999</v>
      </c>
    </row>
    <row r="44" spans="1:2" ht="12.75">
      <c r="A44" s="1" t="s">
        <v>25</v>
      </c>
      <c r="B44" s="26">
        <f>'[1]2 (13)'!EH76</f>
        <v>2355.28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(13)'!EH78</f>
        <v>0</v>
      </c>
    </row>
    <row r="47" spans="1:2" ht="12.75" hidden="1">
      <c r="A47" s="31" t="s">
        <v>54</v>
      </c>
      <c r="B47" s="26">
        <f>'[1]2 (13)'!EH79</f>
        <v>0</v>
      </c>
    </row>
    <row r="48" spans="1:2" ht="12.75" hidden="1">
      <c r="A48" s="32" t="s">
        <v>53</v>
      </c>
      <c r="B48" s="26">
        <f>'[1]2 (13)'!EH80</f>
        <v>0</v>
      </c>
    </row>
    <row r="49" spans="1:2" ht="12.75" hidden="1">
      <c r="A49" s="33" t="s">
        <v>55</v>
      </c>
      <c r="B49" s="26">
        <f>'[1]2 (13)'!EH81</f>
        <v>0</v>
      </c>
    </row>
    <row r="50" spans="1:2" ht="25.5">
      <c r="A50" s="34" t="s">
        <v>43</v>
      </c>
      <c r="B50" s="11">
        <f>B51+B52+B84+B85</f>
        <v>171377.8441143437</v>
      </c>
    </row>
    <row r="51" spans="1:2" ht="12.75">
      <c r="A51" s="35" t="s">
        <v>26</v>
      </c>
      <c r="B51" s="26">
        <f>'[1]2 (13)'!EH83+'[1]2 (13)'!EH110</f>
        <v>7127.931438138488</v>
      </c>
    </row>
    <row r="52" spans="1:2" ht="12.75">
      <c r="A52" s="35" t="s">
        <v>27</v>
      </c>
      <c r="B52" s="26">
        <f>'[1]2 (13)'!EH87+'[1]2 (13)'!EH114</f>
        <v>142690.61551252293</v>
      </c>
    </row>
    <row r="53" spans="1:2" ht="12.75">
      <c r="A53" s="36" t="s">
        <v>56</v>
      </c>
      <c r="B53" s="26">
        <f>'[1]2 (13)'!EH88</f>
        <v>5437.996868455119</v>
      </c>
    </row>
    <row r="54" spans="1:2" ht="12.75" hidden="1">
      <c r="A54" s="36" t="s">
        <v>57</v>
      </c>
      <c r="B54" s="26">
        <f>'[1]2 (13)'!EH89</f>
        <v>0</v>
      </c>
    </row>
    <row r="55" spans="1:2" ht="12.75">
      <c r="A55" s="36" t="s">
        <v>62</v>
      </c>
      <c r="B55" s="26">
        <f>'[1]2 (13)'!EH90</f>
        <v>1254.5677966101696</v>
      </c>
    </row>
    <row r="56" spans="1:2" ht="12.75">
      <c r="A56" s="36" t="s">
        <v>75</v>
      </c>
      <c r="B56" s="26">
        <f>'[1]2 (13)'!EH91</f>
        <v>95.64406779661017</v>
      </c>
    </row>
    <row r="57" spans="1:2" ht="12.75" hidden="1">
      <c r="A57" s="36" t="s">
        <v>65</v>
      </c>
      <c r="B57" s="26">
        <f>'[1]2 (13)'!EH92</f>
        <v>0</v>
      </c>
    </row>
    <row r="58" spans="1:2" ht="12.75" hidden="1">
      <c r="A58" s="36" t="s">
        <v>70</v>
      </c>
      <c r="B58" s="26">
        <f>'[1]2 (13)'!EH93</f>
        <v>0</v>
      </c>
    </row>
    <row r="59" spans="1:2" ht="12.75" hidden="1">
      <c r="A59" s="36" t="s">
        <v>63</v>
      </c>
      <c r="B59" s="26">
        <f>'[1]2 (13)'!EH94</f>
        <v>0</v>
      </c>
    </row>
    <row r="60" spans="1:2" ht="12.75" hidden="1">
      <c r="A60" s="36" t="s">
        <v>81</v>
      </c>
      <c r="B60" s="26">
        <f>'[1]2 (13)'!EH95</f>
        <v>0</v>
      </c>
    </row>
    <row r="61" spans="1:2" ht="12.75" hidden="1">
      <c r="A61" s="36" t="s">
        <v>64</v>
      </c>
      <c r="B61" s="26">
        <f>'[1]2 (13)'!EH96</f>
        <v>0</v>
      </c>
    </row>
    <row r="62" spans="1:2" ht="12.75" hidden="1">
      <c r="A62" s="36" t="s">
        <v>66</v>
      </c>
      <c r="B62" s="26">
        <f>'[1]2 (13)'!EH97</f>
        <v>0</v>
      </c>
    </row>
    <row r="63" spans="1:2" ht="12.75" hidden="1">
      <c r="A63" s="36" t="s">
        <v>77</v>
      </c>
      <c r="B63" s="26">
        <f>'[1]2 (13)'!EH98</f>
        <v>0</v>
      </c>
    </row>
    <row r="64" spans="1:2" ht="12.75" hidden="1">
      <c r="A64" s="36" t="s">
        <v>73</v>
      </c>
      <c r="B64" s="26">
        <f>'[1]2 (13)'!EH99</f>
        <v>0</v>
      </c>
    </row>
    <row r="65" spans="1:2" ht="12.75" hidden="1">
      <c r="A65" s="36" t="s">
        <v>76</v>
      </c>
      <c r="B65" s="26">
        <f>'[1]2 (13)'!EH100</f>
        <v>0</v>
      </c>
    </row>
    <row r="66" spans="1:2" ht="12.75" hidden="1">
      <c r="A66" s="36" t="s">
        <v>74</v>
      </c>
      <c r="B66" s="26">
        <f>'[1]2 (13)'!EH101</f>
        <v>0</v>
      </c>
    </row>
    <row r="67" spans="1:2" ht="12.75" hidden="1">
      <c r="A67" s="36" t="s">
        <v>96</v>
      </c>
      <c r="B67" s="26">
        <f>'[1]2 (13)'!EH102</f>
        <v>0</v>
      </c>
    </row>
    <row r="68" spans="1:2" ht="12.75" hidden="1">
      <c r="A68" s="36" t="s">
        <v>71</v>
      </c>
      <c r="B68" s="26">
        <f>'[1]2 (13)'!EH103</f>
        <v>0</v>
      </c>
    </row>
    <row r="69" spans="1:2" ht="12.75">
      <c r="A69" s="36" t="s">
        <v>72</v>
      </c>
      <c r="B69" s="26">
        <f>'[1]2 (13)'!EH104</f>
        <v>346.8474576271186</v>
      </c>
    </row>
    <row r="70" spans="1:2" ht="12.75">
      <c r="A70" s="36" t="s">
        <v>69</v>
      </c>
      <c r="B70" s="26">
        <f>'[1]2 (13)'!EH115</f>
        <v>8586.364406779661</v>
      </c>
    </row>
    <row r="71" spans="1:2" ht="12.75" hidden="1">
      <c r="A71" s="36" t="s">
        <v>59</v>
      </c>
      <c r="B71" s="26">
        <f>'[1]2 (13)'!EH116</f>
        <v>0</v>
      </c>
    </row>
    <row r="72" spans="1:2" ht="12" customHeight="1" hidden="1">
      <c r="A72" s="36" t="s">
        <v>58</v>
      </c>
      <c r="B72" s="26">
        <f>'[1]2 (13)'!EH117</f>
        <v>0</v>
      </c>
    </row>
    <row r="73" spans="1:2" ht="12.75" hidden="1">
      <c r="A73" s="36" t="s">
        <v>98</v>
      </c>
      <c r="B73" s="26">
        <f>'[1]2 (13)'!EH118</f>
        <v>0</v>
      </c>
    </row>
    <row r="74" spans="1:2" ht="12.75">
      <c r="A74" s="36" t="s">
        <v>61</v>
      </c>
      <c r="B74" s="26">
        <f>'[1]2 (13)'!EH119</f>
        <v>100932.87288135594</v>
      </c>
    </row>
    <row r="75" spans="1:2" ht="12.75">
      <c r="A75" s="36" t="s">
        <v>60</v>
      </c>
      <c r="B75" s="26">
        <f>'[1]2 (13)'!EH120</f>
        <v>12029.347457627118</v>
      </c>
    </row>
    <row r="76" spans="1:2" ht="12.75">
      <c r="A76" s="36" t="s">
        <v>67</v>
      </c>
      <c r="B76" s="26">
        <f>'[1]2 (13)'!EH121</f>
        <v>428.5</v>
      </c>
    </row>
    <row r="77" spans="1:2" ht="12.75" hidden="1">
      <c r="A77" s="36" t="s">
        <v>68</v>
      </c>
      <c r="B77" s="26">
        <f>'[1]2 (13)'!EH122</f>
        <v>0</v>
      </c>
    </row>
    <row r="78" spans="1:2" ht="12.75" hidden="1">
      <c r="A78" s="36" t="s">
        <v>68</v>
      </c>
      <c r="B78" s="26">
        <f>'[1]2 (13)'!EH123</f>
        <v>0</v>
      </c>
    </row>
    <row r="79" spans="1:2" ht="15" customHeight="1">
      <c r="A79" s="36" t="s">
        <v>28</v>
      </c>
      <c r="B79" s="26">
        <f>'[1]2 (13)'!EH124</f>
        <v>13578.474576271186</v>
      </c>
    </row>
    <row r="80" spans="1:2" ht="12.75" hidden="1">
      <c r="A80" s="36" t="s">
        <v>79</v>
      </c>
      <c r="B80" s="26">
        <f>'[1]2 (13)'!EH125</f>
        <v>0</v>
      </c>
    </row>
    <row r="81" spans="1:2" ht="12.75" hidden="1">
      <c r="A81" s="36" t="s">
        <v>97</v>
      </c>
      <c r="B81" s="26">
        <f>'[1]2 (13)'!EH126</f>
        <v>0</v>
      </c>
    </row>
    <row r="82" spans="1:2" ht="12.75" hidden="1">
      <c r="A82" s="36" t="s">
        <v>80</v>
      </c>
      <c r="B82" s="26">
        <f>'[1]2 (13)'!EH127</f>
        <v>0</v>
      </c>
    </row>
    <row r="83" spans="1:2" ht="12.75" hidden="1">
      <c r="A83" s="36" t="s">
        <v>95</v>
      </c>
      <c r="B83" s="26">
        <f>'[1]2 (13)'!EH128</f>
        <v>0</v>
      </c>
    </row>
    <row r="84" spans="1:2" ht="12.75">
      <c r="A84" s="5" t="s">
        <v>29</v>
      </c>
      <c r="B84" s="26">
        <f>'[1]2 (13)'!EH105+'[1]2 (13)'!EH129</f>
        <v>14854.74476368227</v>
      </c>
    </row>
    <row r="85" spans="1:2" ht="12.75">
      <c r="A85" s="5" t="s">
        <v>30</v>
      </c>
      <c r="B85" s="26">
        <f>'[1]2 (13)'!EH133</f>
        <v>6704.5524000000005</v>
      </c>
    </row>
    <row r="86" spans="1:2" ht="12.75">
      <c r="A86" s="9" t="s">
        <v>32</v>
      </c>
      <c r="B86" s="11">
        <f>'[1]2 (13)'!EH134</f>
        <v>12700.033898305086</v>
      </c>
    </row>
    <row r="87" spans="1:2" ht="12.75">
      <c r="A87" s="4" t="s">
        <v>39</v>
      </c>
      <c r="B87" s="11">
        <f>'[1]2 (13)'!EH138</f>
        <v>0</v>
      </c>
    </row>
    <row r="88" spans="1:2" ht="12.75">
      <c r="A88" s="4" t="s">
        <v>44</v>
      </c>
      <c r="B88" s="11">
        <f>'[1]2 (13)'!EH139+'[1]2 (13)'!EH140+'[1]2 (13)'!EH143+'[1]2 (13)'!EH146+'[1]2 (13)'!EH147</f>
        <v>0</v>
      </c>
    </row>
    <row r="89" spans="1:2" ht="12.75">
      <c r="A89" s="4" t="s">
        <v>51</v>
      </c>
      <c r="B89" s="11">
        <f>'[1]2 (13)'!EH148</f>
        <v>45928.23899837442</v>
      </c>
    </row>
    <row r="90" spans="1:2" ht="12.75">
      <c r="A90" s="4" t="s">
        <v>45</v>
      </c>
      <c r="B90" s="11">
        <f>'[1]2 (13)'!EH149</f>
        <v>2063.2436745762716</v>
      </c>
    </row>
    <row r="91" spans="1:2" ht="12.75">
      <c r="A91" s="4" t="s">
        <v>34</v>
      </c>
      <c r="B91" s="11">
        <f>'[1]2 (13)'!EH150</f>
        <v>8065.407091525425</v>
      </c>
    </row>
    <row r="92" spans="1:2" ht="12.75">
      <c r="A92" s="4" t="s">
        <v>33</v>
      </c>
      <c r="B92" s="11">
        <f>'[1]2 (13)'!EH151</f>
        <v>25602.978325423734</v>
      </c>
    </row>
    <row r="93" spans="1:2" ht="12.75">
      <c r="A93" s="4" t="s">
        <v>42</v>
      </c>
      <c r="B93" s="11">
        <f>B35+B45+B50+B86+B87+B88+B89+B90+B91+B92</f>
        <v>399708.50614524534</v>
      </c>
    </row>
    <row r="94" spans="1:2" ht="12.75" hidden="1">
      <c r="A94" s="6" t="s">
        <v>35</v>
      </c>
      <c r="B94" s="26">
        <f>'[1]2 (13)'!EH153</f>
        <v>0</v>
      </c>
    </row>
    <row r="95" spans="1:2" ht="12.75">
      <c r="A95" s="4" t="s">
        <v>36</v>
      </c>
      <c r="B95" s="11">
        <f>B93+B94</f>
        <v>399708.50614524534</v>
      </c>
    </row>
    <row r="96" spans="1:2" ht="12.75">
      <c r="A96" s="6" t="s">
        <v>37</v>
      </c>
      <c r="B96" s="26">
        <f>B95*0.18</f>
        <v>71947.53110614416</v>
      </c>
    </row>
    <row r="97" spans="1:2" ht="12.75">
      <c r="A97" s="4" t="s">
        <v>38</v>
      </c>
      <c r="B97" s="11">
        <f>B95+B96</f>
        <v>471656.03725138947</v>
      </c>
    </row>
    <row r="98" spans="1:2" ht="14.25" customHeight="1">
      <c r="A98" s="37" t="s">
        <v>101</v>
      </c>
      <c r="B98" s="25">
        <v>-173800.1</v>
      </c>
    </row>
    <row r="99" spans="1:2" ht="12.75">
      <c r="A99" s="37" t="s">
        <v>102</v>
      </c>
      <c r="B99" s="25">
        <f>B32+B98-B97</f>
        <v>-182898.74725138943</v>
      </c>
    </row>
    <row r="100" spans="1:2" ht="12.75">
      <c r="A100" s="19"/>
      <c r="B100" s="20"/>
    </row>
    <row r="101" spans="1:2" ht="24" hidden="1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2011-02-07T06:45:28Z</cp:lastPrinted>
  <dcterms:created xsi:type="dcterms:W3CDTF">1996-10-08T23:32:33Z</dcterms:created>
  <dcterms:modified xsi:type="dcterms:W3CDTF">2011-04-27T02:55:14Z</dcterms:modified>
  <cp:category/>
  <cp:version/>
  <cp:contentType/>
  <cp:contentStatus/>
</cp:coreProperties>
</file>