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<sst xmlns="http://schemas.openxmlformats.org/spreadsheetml/2006/main" count="110" uniqueCount="108">
  <si>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</si>
  <si>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</si>
  <si>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</si>
  <si>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</si>
  <si>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</si>
  <si>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</si>
  <si>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</si>
  <si>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</si>
  <si>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</si>
  <si>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</si>
  <si>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</si>
  <si>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</si>
  <si>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</si>
  <si>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</si>
  <si>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</si>
  <si>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</si>
  <si>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</si>
  <si>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</si>
  <si>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</si>
  <si>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</si>
  <si>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</si>
  <si>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</si>
  <si>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</si>
  <si>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</si>
  <si>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</si>
  <si>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</si>
  <si>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</si>
  <si>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</si>
  <si>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</si>
  <si>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</si>
  <si>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</si>
  <si>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</si>
  <si>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</si>
  <si>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</si>
  <si>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</si>
  <si>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</si>
  <si>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</si>
  <si>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</si>
  <si>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</si>
  <si>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</si>
  <si>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</si>
  <si>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</si>
  <si>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</si>
  <si>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</si>
  <si>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</si>
  <si>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</si>
  <si>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</si>
  <si>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</si>
  <si>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</si>
  <si>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</si>
  <si>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</si>
  <si>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</si>
  <si>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</si>
  <si>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</si>
  <si>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</si>
  <si>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</si>
  <si>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</si>
  <si>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</si>
  <si>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</si>
  <si>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</si>
  <si>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</si>
  <si>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</si>
  <si>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</si>
  <si>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</si>
  <si>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</si>
  <si>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</si>
  <si>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</si>
  <si>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</si>
  <si>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</si>
  <si>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</si>
  <si>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</si>
  <si>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</si>
  <si>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</si>
  <si>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</si>
  <si>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</si>
  <si>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</si>
  <si>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</si>
  <si>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</si>
  <si>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</si>
  <si>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</si>
  <si>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</si>
  <si>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</si>
  <si>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</si>
  <si>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</si>
  <si>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</si>
  <si>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</si>
  <si>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</si>
  <si>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</si>
  <si>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</si>
  <si>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</si>
  <si>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</si>
  <si>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</si>
  <si>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</si>
  <si>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</si>
  <si>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</si>
  <si>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</si>
  <si>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</si>
  <si>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</si>
  <si>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</si>
  <si>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</si>
  <si>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</si>
  <si>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</si>
  <si>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</si>
  <si>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</si>
  <si>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</si>
  <si>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кирпичный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</si>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</sst>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</sheetNames>
    <sheetDataSet>
      <sheetData sheetId="3">
        <row r="6">
          <cell r="BD6" t="str">
            <v>Пархоменко,97</v>
          </cell>
        </row>
        <row r="8">
          <cell r="BD8">
            <v>1960</v>
          </cell>
        </row>
        <row r="9">
          <cell r="BD9">
            <v>4713.1</v>
          </cell>
        </row>
        <row r="12">
          <cell r="BD12">
            <v>2826.6</v>
          </cell>
        </row>
        <row r="13">
          <cell r="BD13">
            <v>5</v>
          </cell>
        </row>
        <row r="15">
          <cell r="BD15">
            <v>1840</v>
          </cell>
        </row>
        <row r="20">
          <cell r="BD20">
            <v>1322</v>
          </cell>
        </row>
        <row r="21">
          <cell r="BD21">
            <v>1955</v>
          </cell>
        </row>
        <row r="22">
          <cell r="BD22">
            <v>776.7</v>
          </cell>
        </row>
        <row r="23">
          <cell r="BD23">
            <v>64</v>
          </cell>
        </row>
        <row r="24">
          <cell r="BD24">
            <v>121</v>
          </cell>
        </row>
        <row r="28">
          <cell r="BD28">
            <v>423</v>
          </cell>
        </row>
        <row r="29">
          <cell r="BD29" t="str">
            <v>ХВС, ЦО</v>
          </cell>
        </row>
        <row r="31">
          <cell r="BD31">
            <v>19189.18000000005</v>
          </cell>
        </row>
        <row r="32">
          <cell r="BD32">
            <v>576166.42</v>
          </cell>
        </row>
        <row r="35">
          <cell r="BD35">
            <v>43611.01</v>
          </cell>
        </row>
        <row r="39">
          <cell r="BD39">
            <v>617989.46</v>
          </cell>
        </row>
        <row r="43">
          <cell r="BD43">
            <v>49185.42360353377</v>
          </cell>
        </row>
        <row r="48">
          <cell r="BD48">
            <v>3965.2821598574374</v>
          </cell>
        </row>
        <row r="49">
          <cell r="BD49">
            <v>0</v>
          </cell>
        </row>
        <row r="54">
          <cell r="BD54">
            <v>71733.58829642399</v>
          </cell>
        </row>
        <row r="59">
          <cell r="BD59">
            <v>13377.71794158908</v>
          </cell>
        </row>
        <row r="67">
          <cell r="BD67">
            <v>9292.800000000001</v>
          </cell>
        </row>
        <row r="70">
          <cell r="BD70">
            <v>18859.665</v>
          </cell>
        </row>
        <row r="74">
          <cell r="BD74">
            <v>880.75</v>
          </cell>
        </row>
        <row r="75">
          <cell r="BD75">
            <v>4236.82</v>
          </cell>
        </row>
        <row r="78">
          <cell r="BD78">
            <v>0</v>
          </cell>
        </row>
        <row r="79">
          <cell r="BD79">
            <v>0</v>
          </cell>
        </row>
        <row r="80">
          <cell r="BD80">
            <v>0</v>
          </cell>
        </row>
        <row r="81">
          <cell r="BD81">
            <v>0</v>
          </cell>
        </row>
        <row r="83">
          <cell r="BD83">
            <v>2384.597731159501</v>
          </cell>
        </row>
        <row r="87">
          <cell r="BD87">
            <v>55472.557561205664</v>
          </cell>
        </row>
        <row r="88">
          <cell r="BD88">
            <v>5359.3541713751565</v>
          </cell>
        </row>
        <row r="89">
          <cell r="BD89">
            <v>0</v>
          </cell>
        </row>
        <row r="90">
          <cell r="BD90">
            <v>8217.847457627118</v>
          </cell>
        </row>
        <row r="91">
          <cell r="BD91">
            <v>993.2372881355933</v>
          </cell>
        </row>
        <row r="92">
          <cell r="BD92">
            <v>0</v>
          </cell>
        </row>
        <row r="93">
          <cell r="BD93">
            <v>30443.754237288136</v>
          </cell>
        </row>
        <row r="94">
          <cell r="BD94">
            <v>2482.0169491525426</v>
          </cell>
        </row>
        <row r="96">
          <cell r="BD96">
            <v>7037.550847457627</v>
          </cell>
        </row>
        <row r="97">
          <cell r="BD97">
            <v>0</v>
          </cell>
        </row>
        <row r="98">
          <cell r="BD98">
            <v>0</v>
          </cell>
        </row>
        <row r="99">
          <cell r="BD99">
            <v>0</v>
          </cell>
        </row>
        <row r="100">
          <cell r="BD100">
            <v>0</v>
          </cell>
        </row>
        <row r="101">
          <cell r="BD101">
            <v>0</v>
          </cell>
        </row>
        <row r="102">
          <cell r="BD102">
            <v>938.7966101694916</v>
          </cell>
        </row>
        <row r="103">
          <cell r="BD103">
            <v>0</v>
          </cell>
        </row>
        <row r="104">
          <cell r="BD104">
            <v>0</v>
          </cell>
        </row>
        <row r="105">
          <cell r="BD105">
            <v>5607.585686084019</v>
          </cell>
        </row>
        <row r="110">
          <cell r="BD110">
            <v>8378.434870990408</v>
          </cell>
        </row>
        <row r="114">
          <cell r="BD114">
            <v>64867.491525423735</v>
          </cell>
        </row>
        <row r="115">
          <cell r="BD115">
            <v>9397.957627118645</v>
          </cell>
        </row>
        <row r="116">
          <cell r="BD116">
            <v>13976.27118644068</v>
          </cell>
        </row>
        <row r="117">
          <cell r="BD117">
            <v>1450.9322033898304</v>
          </cell>
        </row>
        <row r="119">
          <cell r="BD119">
            <v>16604.27966101695</v>
          </cell>
        </row>
        <row r="120">
          <cell r="BD120">
            <v>4098.13559322034</v>
          </cell>
        </row>
        <row r="121">
          <cell r="BD121">
            <v>0</v>
          </cell>
        </row>
        <row r="122">
          <cell r="BD122">
            <v>0</v>
          </cell>
        </row>
        <row r="123">
          <cell r="BD123">
            <v>0</v>
          </cell>
        </row>
        <row r="124">
          <cell r="BD124">
            <v>4193.347457627118</v>
          </cell>
        </row>
        <row r="125">
          <cell r="BD125">
            <v>0</v>
          </cell>
        </row>
        <row r="126">
          <cell r="BD126">
            <v>0</v>
          </cell>
        </row>
        <row r="127">
          <cell r="BD127">
            <v>15146.56779661017</v>
          </cell>
        </row>
        <row r="129">
          <cell r="BD129">
            <v>16822.779080427023</v>
          </cell>
        </row>
        <row r="133">
          <cell r="BD133">
            <v>10123.7388</v>
          </cell>
        </row>
        <row r="134">
          <cell r="BD134">
            <v>4480.838983050848</v>
          </cell>
        </row>
        <row r="138">
          <cell r="BD138">
            <v>0</v>
          </cell>
        </row>
        <row r="140">
          <cell r="BD140">
            <v>0</v>
          </cell>
        </row>
        <row r="147">
          <cell r="BD147">
            <v>0</v>
          </cell>
        </row>
        <row r="148">
          <cell r="BD148">
            <v>123395.06381108711</v>
          </cell>
        </row>
        <row r="149">
          <cell r="BD149">
            <v>3222.625738983051</v>
          </cell>
        </row>
        <row r="150">
          <cell r="BD150">
            <v>12597.53697966102</v>
          </cell>
        </row>
        <row r="151">
          <cell r="BD151">
            <v>39989.85576101695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09"/>
  <sheetViews>
    <sheetView tabSelected="1" workbookViewId="0" topLeftCell="A2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(12)'!BD6</f>
        <v>Пархоменко,97</v>
      </c>
    </row>
    <row r="6" ht="12.75">
      <c r="A6" s="3" t="s">
        <v>1</v>
      </c>
    </row>
    <row r="7" spans="1:2" ht="12.75">
      <c r="A7" t="s">
        <v>2</v>
      </c>
      <c r="B7" s="2">
        <f>'[1]2 (12)'!BD8</f>
        <v>1960</v>
      </c>
    </row>
    <row r="8" spans="1:2" ht="12.75">
      <c r="A8" t="s">
        <v>3</v>
      </c>
      <c r="B8" s="2">
        <f>'[1]2 (12)'!BD9</f>
        <v>4713.1</v>
      </c>
    </row>
    <row r="9" spans="1:2" ht="12.75" hidden="1">
      <c r="A9" t="s">
        <v>4</v>
      </c>
      <c r="B9" s="2">
        <f>'[1]2 (12)'!BD12</f>
        <v>2826.6</v>
      </c>
    </row>
    <row r="10" spans="1:2" ht="12.75" customHeight="1">
      <c r="A10" s="38" t="s">
        <v>104</v>
      </c>
      <c r="B10" s="39" t="s">
        <v>105</v>
      </c>
    </row>
    <row r="11" spans="1:2" ht="12.75" customHeight="1">
      <c r="A11" s="38" t="s">
        <v>106</v>
      </c>
      <c r="B11" s="40" t="s">
        <v>107</v>
      </c>
    </row>
    <row r="12" spans="1:2" ht="12.75">
      <c r="A12" s="38" t="s">
        <v>7</v>
      </c>
      <c r="B12" s="40">
        <v>1840</v>
      </c>
    </row>
    <row r="13" spans="1:2" ht="12.75">
      <c r="A13" t="s">
        <v>5</v>
      </c>
      <c r="B13" s="2">
        <f>'[1]2 (12)'!BD13</f>
        <v>5</v>
      </c>
    </row>
    <row r="14" spans="1:2" ht="12.75">
      <c r="A14" t="s">
        <v>6</v>
      </c>
      <c r="B14" s="2">
        <f>'[1]2 (12)'!BD14</f>
        <v>0</v>
      </c>
    </row>
    <row r="15" spans="1:2" ht="12.75" hidden="1">
      <c r="A15" t="s">
        <v>7</v>
      </c>
      <c r="B15" s="2">
        <f>'[1]2 (12)'!BD15</f>
        <v>1840</v>
      </c>
    </row>
    <row r="16" spans="1:2" ht="12.75" hidden="1">
      <c r="A16" t="s">
        <v>8</v>
      </c>
      <c r="B16" s="2">
        <f>'[1]2 (12)'!BD16</f>
        <v>0</v>
      </c>
    </row>
    <row r="17" spans="1:2" ht="12.75">
      <c r="A17" t="s">
        <v>85</v>
      </c>
      <c r="B17" s="8">
        <f>B18+B19</f>
        <v>3277</v>
      </c>
    </row>
    <row r="18" spans="1:2" ht="12.75">
      <c r="A18" t="s">
        <v>9</v>
      </c>
      <c r="B18" s="2">
        <f>'[1]2 (12)'!BD20</f>
        <v>1322</v>
      </c>
    </row>
    <row r="19" spans="1:2" ht="12.75">
      <c r="A19" t="s">
        <v>10</v>
      </c>
      <c r="B19" s="2">
        <f>'[1]2 (12)'!BD21</f>
        <v>1955</v>
      </c>
    </row>
    <row r="20" spans="1:2" ht="12.75" hidden="1">
      <c r="A20" t="s">
        <v>11</v>
      </c>
      <c r="B20" s="2">
        <f>'[1]2 (12)'!BD22</f>
        <v>776.7</v>
      </c>
    </row>
    <row r="21" spans="1:2" ht="12.75">
      <c r="A21" t="s">
        <v>12</v>
      </c>
      <c r="B21" s="2">
        <f>'[1]2 (12)'!BD23</f>
        <v>64</v>
      </c>
    </row>
    <row r="22" spans="1:2" ht="12.75">
      <c r="A22" t="s">
        <v>13</v>
      </c>
      <c r="B22" s="2">
        <f>'[1]2 (12)'!BD24</f>
        <v>121</v>
      </c>
    </row>
    <row r="23" spans="1:2" ht="12.75">
      <c r="A23" t="s">
        <v>14</v>
      </c>
      <c r="B23" s="2">
        <f>'[1]2 (12)'!BD28</f>
        <v>423</v>
      </c>
    </row>
    <row r="24" spans="1:2" ht="12.75" hidden="1">
      <c r="A24" t="s">
        <v>15</v>
      </c>
      <c r="B24" s="2">
        <f>'[1]2 (12)'!BD28</f>
        <v>423</v>
      </c>
    </row>
    <row r="25" spans="1:2" ht="24" customHeight="1">
      <c r="A25" s="23" t="s">
        <v>16</v>
      </c>
      <c r="B25" s="24" t="str">
        <f>'[1]2 (12)'!BD29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(12)'!BD31</f>
        <v>19189.18000000005</v>
      </c>
    </row>
    <row r="29" spans="1:2" ht="12.75">
      <c r="A29" s="16" t="s">
        <v>47</v>
      </c>
      <c r="B29" s="11">
        <f>'[1]2 (12)'!BD32</f>
        <v>576166.42</v>
      </c>
    </row>
    <row r="30" spans="1:2" ht="12.75">
      <c r="A30" s="16" t="s">
        <v>48</v>
      </c>
      <c r="B30" s="11">
        <f>'[1]2 (12)'!BD35</f>
        <v>43611.01</v>
      </c>
    </row>
    <row r="31" spans="1:2" ht="12.75">
      <c r="A31" s="16" t="s">
        <v>83</v>
      </c>
      <c r="B31" s="11">
        <f>'[1]2 (12)'!BD37</f>
        <v>0</v>
      </c>
    </row>
    <row r="32" spans="1:2" ht="12.75">
      <c r="A32" s="17" t="s">
        <v>50</v>
      </c>
      <c r="B32" s="11">
        <f>'[1]2 (12)'!BD39</f>
        <v>617989.46</v>
      </c>
    </row>
    <row r="33" spans="1:2" ht="12.75">
      <c r="A33" s="15" t="s">
        <v>87</v>
      </c>
      <c r="B33" s="11">
        <f>B28+B29+B30+B31-B32</f>
        <v>20977.15000000014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167566.76484154683</v>
      </c>
    </row>
    <row r="36" spans="1:2" ht="12.75">
      <c r="A36" s="1" t="s">
        <v>19</v>
      </c>
      <c r="B36" s="26">
        <f>'[1]2 (12)'!BD43-B37</f>
        <v>45220.14144367633</v>
      </c>
    </row>
    <row r="37" spans="1:2" ht="12.75">
      <c r="A37" s="1" t="s">
        <v>40</v>
      </c>
      <c r="B37" s="26">
        <f>'[1]2 (12)'!BD48</f>
        <v>3965.2821598574374</v>
      </c>
    </row>
    <row r="38" spans="1:2" ht="12.75">
      <c r="A38" s="1" t="s">
        <v>20</v>
      </c>
      <c r="B38" s="26">
        <f>'[1]2 (12)'!BD49</f>
        <v>0</v>
      </c>
    </row>
    <row r="39" spans="1:2" ht="12.75">
      <c r="A39" s="1" t="s">
        <v>21</v>
      </c>
      <c r="B39" s="26">
        <f>'[1]2 (12)'!BD54</f>
        <v>71733.58829642399</v>
      </c>
    </row>
    <row r="40" spans="1:2" ht="12.75">
      <c r="A40" s="18" t="s">
        <v>78</v>
      </c>
      <c r="B40" s="26">
        <f>'[1]2 (12)'!BD59</f>
        <v>13377.71794158908</v>
      </c>
    </row>
    <row r="41" spans="1:2" ht="12.75">
      <c r="A41" s="1" t="s">
        <v>22</v>
      </c>
      <c r="B41" s="26">
        <f>'[1]2 (12)'!BD67</f>
        <v>9292.800000000001</v>
      </c>
    </row>
    <row r="42" spans="1:2" ht="12.75">
      <c r="A42" s="1" t="s">
        <v>23</v>
      </c>
      <c r="B42" s="26">
        <f>'[1]2 (12)'!BD70</f>
        <v>18859.665</v>
      </c>
    </row>
    <row r="43" spans="1:2" ht="12.75">
      <c r="A43" s="1" t="s">
        <v>24</v>
      </c>
      <c r="B43" s="26">
        <f>'[1]2 (12)'!BD74+'[1]2 (12)'!BD75</f>
        <v>5117.57</v>
      </c>
    </row>
    <row r="44" spans="1:2" ht="12.75">
      <c r="A44" s="1" t="s">
        <v>25</v>
      </c>
      <c r="B44" s="26">
        <f>'[1]2 (12)'!BD76</f>
        <v>0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(12)'!BD78</f>
        <v>0</v>
      </c>
    </row>
    <row r="47" spans="1:2" ht="12.75" hidden="1">
      <c r="A47" s="31" t="s">
        <v>54</v>
      </c>
      <c r="B47" s="26">
        <f>'[1]2 (12)'!BD79</f>
        <v>0</v>
      </c>
    </row>
    <row r="48" spans="1:2" ht="12.75" hidden="1">
      <c r="A48" s="32" t="s">
        <v>53</v>
      </c>
      <c r="B48" s="26">
        <f>'[1]2 (12)'!BD80</f>
        <v>0</v>
      </c>
    </row>
    <row r="49" spans="1:2" ht="12.75" hidden="1">
      <c r="A49" s="33" t="s">
        <v>55</v>
      </c>
      <c r="B49" s="26">
        <f>'[1]2 (12)'!BD81</f>
        <v>0</v>
      </c>
    </row>
    <row r="50" spans="1:2" ht="25.5">
      <c r="A50" s="34" t="s">
        <v>43</v>
      </c>
      <c r="B50" s="11">
        <f>B51+B52+B84+B85</f>
        <v>163657.18525529036</v>
      </c>
    </row>
    <row r="51" spans="1:2" ht="12.75">
      <c r="A51" s="35" t="s">
        <v>26</v>
      </c>
      <c r="B51" s="26">
        <f>'[1]2 (12)'!BD83+'[1]2 (12)'!BD110</f>
        <v>10763.03260214991</v>
      </c>
    </row>
    <row r="52" spans="1:2" ht="12.75">
      <c r="A52" s="35" t="s">
        <v>27</v>
      </c>
      <c r="B52" s="26">
        <f>'[1]2 (12)'!BD87+'[1]2 (12)'!BD114</f>
        <v>120340.0490866294</v>
      </c>
    </row>
    <row r="53" spans="1:2" ht="12.75">
      <c r="A53" s="36" t="s">
        <v>56</v>
      </c>
      <c r="B53" s="26">
        <f>'[1]2 (12)'!BD88</f>
        <v>5359.3541713751565</v>
      </c>
    </row>
    <row r="54" spans="1:2" ht="12.75" hidden="1">
      <c r="A54" s="36" t="s">
        <v>57</v>
      </c>
      <c r="B54" s="26">
        <f>'[1]2 (12)'!BD89</f>
        <v>0</v>
      </c>
    </row>
    <row r="55" spans="1:2" ht="12.75">
      <c r="A55" s="36" t="s">
        <v>62</v>
      </c>
      <c r="B55" s="26">
        <f>'[1]2 (12)'!BD90</f>
        <v>8217.847457627118</v>
      </c>
    </row>
    <row r="56" spans="1:2" ht="12.75">
      <c r="A56" s="36" t="s">
        <v>75</v>
      </c>
      <c r="B56" s="26">
        <f>'[1]2 (12)'!BD91</f>
        <v>993.2372881355933</v>
      </c>
    </row>
    <row r="57" spans="1:2" ht="12.75" hidden="1">
      <c r="A57" s="36" t="s">
        <v>65</v>
      </c>
      <c r="B57" s="26">
        <f>'[1]2 (12)'!BD92</f>
        <v>0</v>
      </c>
    </row>
    <row r="58" spans="1:2" ht="12.75">
      <c r="A58" s="36" t="s">
        <v>70</v>
      </c>
      <c r="B58" s="26">
        <f>'[1]2 (12)'!BD93</f>
        <v>30443.754237288136</v>
      </c>
    </row>
    <row r="59" spans="1:2" ht="12.75">
      <c r="A59" s="36" t="s">
        <v>63</v>
      </c>
      <c r="B59" s="26">
        <f>'[1]2 (12)'!BD94</f>
        <v>2482.0169491525426</v>
      </c>
    </row>
    <row r="60" spans="1:2" ht="12.75" hidden="1">
      <c r="A60" s="36" t="s">
        <v>81</v>
      </c>
      <c r="B60" s="26">
        <f>'[1]2 (12)'!BD95</f>
        <v>0</v>
      </c>
    </row>
    <row r="61" spans="1:2" ht="12.75">
      <c r="A61" s="36" t="s">
        <v>64</v>
      </c>
      <c r="B61" s="26">
        <f>'[1]2 (12)'!BD96</f>
        <v>7037.550847457627</v>
      </c>
    </row>
    <row r="62" spans="1:2" ht="12.75" hidden="1">
      <c r="A62" s="36" t="s">
        <v>66</v>
      </c>
      <c r="B62" s="26">
        <f>'[1]2 (12)'!BD97</f>
        <v>0</v>
      </c>
    </row>
    <row r="63" spans="1:2" ht="12.75" hidden="1">
      <c r="A63" s="36" t="s">
        <v>77</v>
      </c>
      <c r="B63" s="26">
        <f>'[1]2 (12)'!BD98</f>
        <v>0</v>
      </c>
    </row>
    <row r="64" spans="1:2" ht="12.75" hidden="1">
      <c r="A64" s="36" t="s">
        <v>73</v>
      </c>
      <c r="B64" s="26">
        <f>'[1]2 (12)'!BD99</f>
        <v>0</v>
      </c>
    </row>
    <row r="65" spans="1:2" ht="12.75" hidden="1">
      <c r="A65" s="36" t="s">
        <v>76</v>
      </c>
      <c r="B65" s="26">
        <f>'[1]2 (12)'!BD100</f>
        <v>0</v>
      </c>
    </row>
    <row r="66" spans="1:2" ht="12.75" hidden="1">
      <c r="A66" s="36" t="s">
        <v>74</v>
      </c>
      <c r="B66" s="26">
        <f>'[1]2 (12)'!BD101</f>
        <v>0</v>
      </c>
    </row>
    <row r="67" spans="1:2" ht="12.75">
      <c r="A67" s="36" t="s">
        <v>96</v>
      </c>
      <c r="B67" s="26">
        <f>'[1]2 (12)'!BD102</f>
        <v>938.7966101694916</v>
      </c>
    </row>
    <row r="68" spans="1:2" ht="12.75" hidden="1">
      <c r="A68" s="36" t="s">
        <v>71</v>
      </c>
      <c r="B68" s="26">
        <f>'[1]2 (12)'!BD103</f>
        <v>0</v>
      </c>
    </row>
    <row r="69" spans="1:2" ht="12.75" hidden="1">
      <c r="A69" s="36" t="s">
        <v>72</v>
      </c>
      <c r="B69" s="26">
        <f>'[1]2 (12)'!BD104</f>
        <v>0</v>
      </c>
    </row>
    <row r="70" spans="1:2" ht="12.75">
      <c r="A70" s="36" t="s">
        <v>69</v>
      </c>
      <c r="B70" s="26">
        <f>'[1]2 (12)'!BD115</f>
        <v>9397.957627118645</v>
      </c>
    </row>
    <row r="71" spans="1:2" ht="12.75">
      <c r="A71" s="36" t="s">
        <v>59</v>
      </c>
      <c r="B71" s="26">
        <f>'[1]2 (12)'!BD116</f>
        <v>13976.27118644068</v>
      </c>
    </row>
    <row r="72" spans="1:2" ht="12.75">
      <c r="A72" s="36" t="s">
        <v>58</v>
      </c>
      <c r="B72" s="26">
        <f>'[1]2 (12)'!BD117</f>
        <v>1450.9322033898304</v>
      </c>
    </row>
    <row r="73" spans="1:2" ht="12.75" hidden="1">
      <c r="A73" s="36" t="s">
        <v>98</v>
      </c>
      <c r="B73" s="26">
        <f>'[1]2 (12)'!BD118</f>
        <v>0</v>
      </c>
    </row>
    <row r="74" spans="1:2" ht="12.75">
      <c r="A74" s="36" t="s">
        <v>61</v>
      </c>
      <c r="B74" s="26">
        <f>'[1]2 (12)'!BD119</f>
        <v>16604.27966101695</v>
      </c>
    </row>
    <row r="75" spans="1:2" ht="12.75">
      <c r="A75" s="36" t="s">
        <v>60</v>
      </c>
      <c r="B75" s="26">
        <f>'[1]2 (12)'!BD120</f>
        <v>4098.13559322034</v>
      </c>
    </row>
    <row r="76" spans="1:2" ht="12.75" hidden="1">
      <c r="A76" s="36" t="s">
        <v>67</v>
      </c>
      <c r="B76" s="26">
        <f>'[1]2 (12)'!BD121</f>
        <v>0</v>
      </c>
    </row>
    <row r="77" spans="1:2" ht="12.75" hidden="1">
      <c r="A77" s="36" t="s">
        <v>68</v>
      </c>
      <c r="B77" s="26">
        <f>'[1]2 (12)'!BD122</f>
        <v>0</v>
      </c>
    </row>
    <row r="78" spans="1:2" ht="12.75" hidden="1">
      <c r="A78" s="36" t="s">
        <v>68</v>
      </c>
      <c r="B78" s="26">
        <f>'[1]2 (12)'!BD123</f>
        <v>0</v>
      </c>
    </row>
    <row r="79" spans="1:2" ht="12.75">
      <c r="A79" s="36" t="s">
        <v>28</v>
      </c>
      <c r="B79" s="26">
        <f>'[1]2 (12)'!BD124</f>
        <v>4193.347457627118</v>
      </c>
    </row>
    <row r="80" spans="1:2" ht="12.75" hidden="1">
      <c r="A80" s="36" t="s">
        <v>79</v>
      </c>
      <c r="B80" s="26">
        <f>'[1]2 (12)'!BD125</f>
        <v>0</v>
      </c>
    </row>
    <row r="81" spans="1:2" ht="12.75" hidden="1">
      <c r="A81" s="36" t="s">
        <v>97</v>
      </c>
      <c r="B81" s="26">
        <f>'[1]2 (12)'!BD126</f>
        <v>0</v>
      </c>
    </row>
    <row r="82" spans="1:2" ht="12.75">
      <c r="A82" s="36" t="s">
        <v>80</v>
      </c>
      <c r="B82" s="26">
        <f>'[1]2 (12)'!BD127</f>
        <v>15146.56779661017</v>
      </c>
    </row>
    <row r="83" spans="1:2" ht="12.75" hidden="1">
      <c r="A83" s="36" t="s">
        <v>95</v>
      </c>
      <c r="B83" s="26">
        <f>'[1]2 (12)'!BD128</f>
        <v>0</v>
      </c>
    </row>
    <row r="84" spans="1:2" ht="12.75">
      <c r="A84" s="5" t="s">
        <v>29</v>
      </c>
      <c r="B84" s="26">
        <f>'[1]2 (12)'!BD105+'[1]2 (12)'!BD129</f>
        <v>22430.36476651104</v>
      </c>
    </row>
    <row r="85" spans="1:2" ht="12.75">
      <c r="A85" s="5" t="s">
        <v>30</v>
      </c>
      <c r="B85" s="26">
        <f>'[1]2 (12)'!BD133</f>
        <v>10123.7388</v>
      </c>
    </row>
    <row r="86" spans="1:2" ht="12.75">
      <c r="A86" s="9" t="s">
        <v>32</v>
      </c>
      <c r="B86" s="11">
        <f>'[1]2 (12)'!BD134</f>
        <v>4480.838983050848</v>
      </c>
    </row>
    <row r="87" spans="1:2" ht="12.75">
      <c r="A87" s="4" t="s">
        <v>39</v>
      </c>
      <c r="B87" s="11">
        <f>'[1]2 (12)'!BD138</f>
        <v>0</v>
      </c>
    </row>
    <row r="88" spans="1:2" ht="12.75">
      <c r="A88" s="4" t="s">
        <v>44</v>
      </c>
      <c r="B88" s="11">
        <f>'[1]2 (12)'!BD139+'[1]2 (12)'!BD140+'[1]2 (12)'!BD143+'[1]2 (12)'!BD146+'[1]2 (12)'!BD147</f>
        <v>0</v>
      </c>
    </row>
    <row r="89" spans="1:2" ht="12.75">
      <c r="A89" s="4" t="s">
        <v>51</v>
      </c>
      <c r="B89" s="11">
        <f>'[1]2 (12)'!BD148</f>
        <v>123395.06381108711</v>
      </c>
    </row>
    <row r="90" spans="1:2" ht="12.75">
      <c r="A90" s="4" t="s">
        <v>45</v>
      </c>
      <c r="B90" s="11">
        <f>'[1]2 (12)'!BD149</f>
        <v>3222.625738983051</v>
      </c>
    </row>
    <row r="91" spans="1:2" ht="12.75">
      <c r="A91" s="4" t="s">
        <v>34</v>
      </c>
      <c r="B91" s="11">
        <f>'[1]2 (12)'!BD150</f>
        <v>12597.53697966102</v>
      </c>
    </row>
    <row r="92" spans="1:2" ht="12.75">
      <c r="A92" s="4" t="s">
        <v>33</v>
      </c>
      <c r="B92" s="11">
        <f>'[1]2 (12)'!BD151</f>
        <v>39989.85576101695</v>
      </c>
    </row>
    <row r="93" spans="1:2" ht="12.75">
      <c r="A93" s="4" t="s">
        <v>42</v>
      </c>
      <c r="B93" s="11">
        <f>B35+B45+B50+B86+B87+B88+B89+B90+B91+B92</f>
        <v>514909.87137063616</v>
      </c>
    </row>
    <row r="94" spans="1:2" ht="12.75" hidden="1">
      <c r="A94" s="6" t="s">
        <v>35</v>
      </c>
      <c r="B94" s="26">
        <f>'[1]2 (12)'!BD153</f>
        <v>0</v>
      </c>
    </row>
    <row r="95" spans="1:2" ht="12.75">
      <c r="A95" s="4" t="s">
        <v>36</v>
      </c>
      <c r="B95" s="11">
        <f>B93+B94</f>
        <v>514909.87137063616</v>
      </c>
    </row>
    <row r="96" spans="1:2" ht="12.75">
      <c r="A96" s="6" t="s">
        <v>37</v>
      </c>
      <c r="B96" s="26">
        <f>B95*0.18</f>
        <v>92683.7768467145</v>
      </c>
    </row>
    <row r="97" spans="1:2" ht="12.75">
      <c r="A97" s="4" t="s">
        <v>38</v>
      </c>
      <c r="B97" s="11">
        <f>B95+B96</f>
        <v>607593.6482173507</v>
      </c>
    </row>
    <row r="98" spans="1:2" ht="14.25" customHeight="1">
      <c r="A98" s="37" t="s">
        <v>101</v>
      </c>
      <c r="B98" s="25">
        <v>83784.5</v>
      </c>
    </row>
    <row r="99" spans="1:2" ht="12.75">
      <c r="A99" s="37" t="s">
        <v>102</v>
      </c>
      <c r="B99" s="25">
        <f>B32+B98-B97</f>
        <v>94180.31178264925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2011-02-07T06:46:06Z</cp:lastPrinted>
  <dcterms:created xsi:type="dcterms:W3CDTF">1996-10-08T23:32:33Z</dcterms:created>
  <dcterms:modified xsi:type="dcterms:W3CDTF">2011-04-27T03:15:27Z</dcterms:modified>
  <cp:category/>
  <cp:version/>
  <cp:contentType/>
  <cp:contentStatus/>
</cp:coreProperties>
</file>