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<sst xmlns="http://schemas.openxmlformats.org/spreadsheetml/2006/main" count="110" uniqueCount="108">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</sst>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</sheetNames>
    <sheetDataSet>
      <sheetData sheetId="14">
        <row r="6">
          <cell r="BT6" t="str">
            <v>пер.Пархоменко,6/1</v>
          </cell>
        </row>
        <row r="8">
          <cell r="BT8">
            <v>1957</v>
          </cell>
        </row>
        <row r="9">
          <cell r="BT9">
            <v>606.4</v>
          </cell>
        </row>
        <row r="12">
          <cell r="BT12">
            <v>345.8</v>
          </cell>
        </row>
        <row r="13">
          <cell r="BT13">
            <v>3</v>
          </cell>
        </row>
        <row r="15">
          <cell r="BT15">
            <v>1247</v>
          </cell>
        </row>
        <row r="20">
          <cell r="BT20">
            <v>667.3</v>
          </cell>
        </row>
        <row r="21">
          <cell r="BT21">
            <v>1066.2</v>
          </cell>
        </row>
        <row r="22">
          <cell r="BT22">
            <v>69.6</v>
          </cell>
        </row>
        <row r="23">
          <cell r="BT23">
            <v>12</v>
          </cell>
        </row>
        <row r="24">
          <cell r="BT24">
            <v>31</v>
          </cell>
        </row>
        <row r="28">
          <cell r="BT28">
            <v>87</v>
          </cell>
        </row>
        <row r="29">
          <cell r="BT29" t="str">
            <v>ХВС, ЦО</v>
          </cell>
        </row>
        <row r="31">
          <cell r="BT31">
            <v>306.63999999998487</v>
          </cell>
        </row>
        <row r="32">
          <cell r="BT32">
            <v>73171.08</v>
          </cell>
        </row>
        <row r="39">
          <cell r="BT39">
            <v>72381.89</v>
          </cell>
        </row>
        <row r="43">
          <cell r="BT43">
            <v>25486.539124810337</v>
          </cell>
        </row>
        <row r="48">
          <cell r="BT48">
            <v>2054.700590214259</v>
          </cell>
        </row>
        <row r="49">
          <cell r="BT49">
            <v>0</v>
          </cell>
        </row>
        <row r="54">
          <cell r="BT54">
            <v>0</v>
          </cell>
        </row>
        <row r="59">
          <cell r="BT59">
            <v>1721.2128237846891</v>
          </cell>
        </row>
        <row r="67">
          <cell r="BT67">
            <v>2380.8</v>
          </cell>
        </row>
        <row r="70">
          <cell r="BT70">
            <v>4831.815</v>
          </cell>
        </row>
        <row r="74">
          <cell r="BT74">
            <v>162.6</v>
          </cell>
        </row>
        <row r="75">
          <cell r="BT75">
            <v>719.46</v>
          </cell>
        </row>
        <row r="78">
          <cell r="BT78">
            <v>0</v>
          </cell>
        </row>
        <row r="79">
          <cell r="BT79">
            <v>0</v>
          </cell>
        </row>
        <row r="80">
          <cell r="BT80">
            <v>0</v>
          </cell>
        </row>
        <row r="81">
          <cell r="BT81">
            <v>0</v>
          </cell>
        </row>
        <row r="83">
          <cell r="BT83">
            <v>306.80869580003</v>
          </cell>
        </row>
        <row r="87">
          <cell r="BT87">
            <v>8290.712273863159</v>
          </cell>
        </row>
        <row r="88">
          <cell r="BT88">
            <v>3632.1275281004464</v>
          </cell>
        </row>
        <row r="89">
          <cell r="BT89">
            <v>0</v>
          </cell>
        </row>
        <row r="90">
          <cell r="BT90">
            <v>2656.8559322033902</v>
          </cell>
        </row>
        <row r="91">
          <cell r="BT91">
            <v>0</v>
          </cell>
        </row>
        <row r="92">
          <cell r="BT92">
            <v>0</v>
          </cell>
        </row>
        <row r="93">
          <cell r="BT93">
            <v>622.271186440678</v>
          </cell>
        </row>
        <row r="94">
          <cell r="BT94">
            <v>0</v>
          </cell>
        </row>
        <row r="96">
          <cell r="BT96">
            <v>0</v>
          </cell>
        </row>
        <row r="97">
          <cell r="BT97">
            <v>0</v>
          </cell>
        </row>
        <row r="98">
          <cell r="BT98">
            <v>0</v>
          </cell>
        </row>
        <row r="99">
          <cell r="BT99">
            <v>0</v>
          </cell>
        </row>
        <row r="100">
          <cell r="BT100">
            <v>0</v>
          </cell>
        </row>
        <row r="101">
          <cell r="BT101">
            <v>0</v>
          </cell>
        </row>
        <row r="102">
          <cell r="BT102">
            <v>1379.457627118644</v>
          </cell>
        </row>
        <row r="103">
          <cell r="BT103">
            <v>0</v>
          </cell>
        </row>
        <row r="104">
          <cell r="BT104">
            <v>0</v>
          </cell>
        </row>
        <row r="105">
          <cell r="BT105">
            <v>721.4869109591029</v>
          </cell>
        </row>
        <row r="110">
          <cell r="BT110">
            <v>1077.9917476328917</v>
          </cell>
        </row>
        <row r="114">
          <cell r="BT114">
            <v>6423.754237288135</v>
          </cell>
        </row>
        <row r="115">
          <cell r="BT115">
            <v>1323.7881355932204</v>
          </cell>
        </row>
        <row r="116">
          <cell r="BT116">
            <v>2031.9745762711866</v>
          </cell>
        </row>
        <row r="117">
          <cell r="BT117">
            <v>1450.9322033898304</v>
          </cell>
        </row>
        <row r="119">
          <cell r="BT119">
            <v>0</v>
          </cell>
        </row>
        <row r="120">
          <cell r="BT120">
            <v>0</v>
          </cell>
        </row>
        <row r="121">
          <cell r="BT121">
            <v>442.37288135593224</v>
          </cell>
        </row>
        <row r="122">
          <cell r="BT122">
            <v>0</v>
          </cell>
        </row>
        <row r="123">
          <cell r="BT123">
            <v>0</v>
          </cell>
        </row>
        <row r="124">
          <cell r="BT124">
            <v>1174.6864406779662</v>
          </cell>
        </row>
        <row r="125">
          <cell r="BT125">
            <v>0</v>
          </cell>
        </row>
        <row r="129">
          <cell r="BT129">
            <v>2164.463566308999</v>
          </cell>
        </row>
        <row r="133">
          <cell r="BT133">
            <v>1302.5472</v>
          </cell>
        </row>
        <row r="134">
          <cell r="BT134">
            <v>9614.63559322034</v>
          </cell>
        </row>
        <row r="138">
          <cell r="BT138">
            <v>958.4152542372882</v>
          </cell>
        </row>
        <row r="140">
          <cell r="BT140">
            <v>0</v>
          </cell>
        </row>
        <row r="147">
          <cell r="BT147">
            <v>0</v>
          </cell>
        </row>
        <row r="148">
          <cell r="BT148">
            <v>8922.847572682615</v>
          </cell>
        </row>
        <row r="149">
          <cell r="BT149">
            <v>409.261972881356</v>
          </cell>
        </row>
        <row r="150">
          <cell r="BT150">
            <v>1599.842257627119</v>
          </cell>
        </row>
        <row r="151">
          <cell r="BT151">
            <v>5078.569027118645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6"/>
  <sheetViews>
    <sheetView tabSelected="1" workbookViewId="0" topLeftCell="A4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25.5">
      <c r="A5" s="3" t="s">
        <v>84</v>
      </c>
      <c r="B5" s="18" t="str">
        <f>'[1]2'!BT6</f>
        <v>пер.Пархоменко,6/1</v>
      </c>
    </row>
    <row r="6" ht="12.75">
      <c r="A6" s="3" t="s">
        <v>1</v>
      </c>
    </row>
    <row r="7" spans="1:2" ht="12.75">
      <c r="A7" t="s">
        <v>2</v>
      </c>
      <c r="B7" s="2">
        <f>'[1]2'!BT8</f>
        <v>1957</v>
      </c>
    </row>
    <row r="8" spans="1:2" ht="12.75">
      <c r="A8" t="s">
        <v>3</v>
      </c>
      <c r="B8" s="2">
        <f>'[1]2'!BT9</f>
        <v>606.4</v>
      </c>
    </row>
    <row r="9" spans="1:2" ht="12.75" hidden="1">
      <c r="A9" t="s">
        <v>4</v>
      </c>
      <c r="B9" s="2">
        <f>'[1]2'!BT12</f>
        <v>345.8</v>
      </c>
    </row>
    <row r="10" spans="1:2" ht="12.75" customHeight="1">
      <c r="A10" s="15" t="s">
        <v>104</v>
      </c>
      <c r="B10" s="42" t="s">
        <v>106</v>
      </c>
    </row>
    <row r="11" spans="1:2" ht="12.75" customHeight="1">
      <c r="A11" s="15" t="s">
        <v>105</v>
      </c>
      <c r="B11" s="43" t="s">
        <v>107</v>
      </c>
    </row>
    <row r="12" spans="1:2" ht="12.75">
      <c r="A12" s="15" t="s">
        <v>7</v>
      </c>
      <c r="B12" s="43">
        <v>1247</v>
      </c>
    </row>
    <row r="13" spans="1:2" ht="12.75">
      <c r="A13" t="s">
        <v>5</v>
      </c>
      <c r="B13" s="2">
        <f>'[1]2'!BT13</f>
        <v>3</v>
      </c>
    </row>
    <row r="14" spans="1:2" ht="12.75">
      <c r="A14" t="s">
        <v>6</v>
      </c>
      <c r="B14" s="2">
        <f>'[1]2'!BT14</f>
        <v>0</v>
      </c>
    </row>
    <row r="15" spans="1:2" ht="12.75" hidden="1">
      <c r="A15" t="s">
        <v>7</v>
      </c>
      <c r="B15" s="2">
        <f>'[1]2'!BT15</f>
        <v>1247</v>
      </c>
    </row>
    <row r="16" spans="1:2" ht="12.75" hidden="1">
      <c r="A16" t="s">
        <v>8</v>
      </c>
      <c r="B16" s="2">
        <f>'[1]2'!BT16</f>
        <v>0</v>
      </c>
    </row>
    <row r="17" spans="1:2" ht="12.75">
      <c r="A17" t="s">
        <v>85</v>
      </c>
      <c r="B17" s="8">
        <f>B18+B19</f>
        <v>1733.5</v>
      </c>
    </row>
    <row r="18" spans="1:2" ht="12.75">
      <c r="A18" t="s">
        <v>9</v>
      </c>
      <c r="B18" s="2">
        <f>'[1]2'!BT20</f>
        <v>667.3</v>
      </c>
    </row>
    <row r="19" spans="1:2" ht="12.75">
      <c r="A19" t="s">
        <v>10</v>
      </c>
      <c r="B19" s="2">
        <f>'[1]2'!BT21</f>
        <v>1066.2</v>
      </c>
    </row>
    <row r="20" spans="1:2" ht="12.75" hidden="1">
      <c r="A20" t="s">
        <v>11</v>
      </c>
      <c r="B20" s="2">
        <f>'[1]2'!BT22</f>
        <v>69.6</v>
      </c>
    </row>
    <row r="21" spans="1:2" ht="12.75">
      <c r="A21" t="s">
        <v>12</v>
      </c>
      <c r="B21" s="2">
        <f>'[1]2'!BT23</f>
        <v>12</v>
      </c>
    </row>
    <row r="22" spans="1:2" ht="12.75">
      <c r="A22" t="s">
        <v>13</v>
      </c>
      <c r="B22" s="2">
        <f>'[1]2'!BT24</f>
        <v>31</v>
      </c>
    </row>
    <row r="23" spans="1:2" ht="12.75">
      <c r="A23" t="s">
        <v>14</v>
      </c>
      <c r="B23" s="2">
        <f>'[1]2'!BT28</f>
        <v>87</v>
      </c>
    </row>
    <row r="24" spans="1:2" ht="12.75" hidden="1">
      <c r="A24" t="s">
        <v>15</v>
      </c>
      <c r="B24" s="2">
        <f>'[1]2'!BT28</f>
        <v>87</v>
      </c>
    </row>
    <row r="25" spans="1:2" ht="24" customHeight="1">
      <c r="A25" s="27" t="s">
        <v>16</v>
      </c>
      <c r="B25" s="28" t="str">
        <f>'[1]2'!BT29</f>
        <v>ХВС, ЦО</v>
      </c>
    </row>
    <row r="26" ht="12.75" hidden="1"/>
    <row r="27" spans="1:2" ht="12.75">
      <c r="A27" s="11" t="s">
        <v>46</v>
      </c>
      <c r="B27" s="13" t="s">
        <v>103</v>
      </c>
    </row>
    <row r="28" spans="1:2" ht="12.75">
      <c r="A28" s="19" t="s">
        <v>86</v>
      </c>
      <c r="B28" s="12">
        <f>'[1]2'!BT31</f>
        <v>306.63999999998487</v>
      </c>
    </row>
    <row r="29" spans="1:2" ht="12.75">
      <c r="A29" s="20" t="s">
        <v>47</v>
      </c>
      <c r="B29" s="12">
        <f>'[1]2'!BT32</f>
        <v>73171.08</v>
      </c>
    </row>
    <row r="30" spans="1:2" ht="12.75">
      <c r="A30" s="20" t="s">
        <v>48</v>
      </c>
      <c r="B30" s="12">
        <f>'[1]2'!BT35</f>
        <v>0</v>
      </c>
    </row>
    <row r="31" spans="1:2" ht="12.75">
      <c r="A31" s="20" t="s">
        <v>83</v>
      </c>
      <c r="B31" s="12">
        <f>'[1]2'!BT37</f>
        <v>0</v>
      </c>
    </row>
    <row r="32" spans="1:2" ht="12.75">
      <c r="A32" s="21" t="s">
        <v>50</v>
      </c>
      <c r="B32" s="12">
        <f>'[1]2'!BT39</f>
        <v>72381.89</v>
      </c>
    </row>
    <row r="33" spans="1:2" ht="12.75">
      <c r="A33" s="19" t="s">
        <v>87</v>
      </c>
      <c r="B33" s="12">
        <f>B28+B29+B30+B31-B32</f>
        <v>1095.8299999999872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35302.42694859502</v>
      </c>
    </row>
    <row r="36" spans="1:2" ht="12.75">
      <c r="A36" s="1" t="s">
        <v>19</v>
      </c>
      <c r="B36" s="30">
        <f>'[1]2'!BT43-B37</f>
        <v>23431.838534596078</v>
      </c>
    </row>
    <row r="37" spans="1:2" ht="12.75">
      <c r="A37" s="1" t="s">
        <v>40</v>
      </c>
      <c r="B37" s="30">
        <f>'[1]2'!BT48</f>
        <v>2054.700590214259</v>
      </c>
    </row>
    <row r="38" spans="1:2" ht="12.75">
      <c r="A38" s="1" t="s">
        <v>20</v>
      </c>
      <c r="B38" s="30">
        <f>'[1]2'!BT49</f>
        <v>0</v>
      </c>
    </row>
    <row r="39" spans="1:2" ht="12.75">
      <c r="A39" s="1" t="s">
        <v>21</v>
      </c>
      <c r="B39" s="30">
        <f>'[1]2'!BT54</f>
        <v>0</v>
      </c>
    </row>
    <row r="40" spans="1:2" ht="12.75">
      <c r="A40" s="22" t="s">
        <v>78</v>
      </c>
      <c r="B40" s="30">
        <f>'[1]2'!BT59</f>
        <v>1721.2128237846891</v>
      </c>
    </row>
    <row r="41" spans="1:2" ht="12.75">
      <c r="A41" s="1" t="s">
        <v>22</v>
      </c>
      <c r="B41" s="30">
        <f>'[1]2'!BT67</f>
        <v>2380.8</v>
      </c>
    </row>
    <row r="42" spans="1:2" ht="12.75">
      <c r="A42" s="1" t="s">
        <v>23</v>
      </c>
      <c r="B42" s="30">
        <f>'[1]2'!BT70</f>
        <v>4831.815</v>
      </c>
    </row>
    <row r="43" spans="1:2" ht="12.75">
      <c r="A43" s="1" t="s">
        <v>24</v>
      </c>
      <c r="B43" s="30">
        <f>'[1]2'!BT74+'[1]2'!BT75</f>
        <v>882.0600000000001</v>
      </c>
    </row>
    <row r="44" spans="1:2" ht="12.75" hidden="1">
      <c r="A44" s="1" t="s">
        <v>25</v>
      </c>
      <c r="B44" s="30">
        <f>'[1]2'!BT76</f>
        <v>0</v>
      </c>
    </row>
    <row r="45" spans="1:2" ht="12.75" hidden="1">
      <c r="A45" s="33" t="s">
        <v>31</v>
      </c>
      <c r="B45" s="12">
        <f>B46+B47+B48+B49</f>
        <v>0</v>
      </c>
    </row>
    <row r="46" spans="1:2" ht="12.75" hidden="1">
      <c r="A46" s="34" t="s">
        <v>52</v>
      </c>
      <c r="B46" s="30">
        <f>'[1]2'!BT78</f>
        <v>0</v>
      </c>
    </row>
    <row r="47" spans="1:2" ht="12.75" hidden="1">
      <c r="A47" s="35" t="s">
        <v>54</v>
      </c>
      <c r="B47" s="30">
        <f>'[1]2'!BT79</f>
        <v>0</v>
      </c>
    </row>
    <row r="48" spans="1:2" ht="12.75" hidden="1">
      <c r="A48" s="36" t="s">
        <v>53</v>
      </c>
      <c r="B48" s="30">
        <f>'[1]2'!BT80</f>
        <v>0</v>
      </c>
    </row>
    <row r="49" spans="1:2" ht="12.75" hidden="1">
      <c r="A49" s="37" t="s">
        <v>55</v>
      </c>
      <c r="B49" s="30">
        <f>'[1]2'!BT81</f>
        <v>0</v>
      </c>
    </row>
    <row r="50" spans="1:2" ht="25.5">
      <c r="A50" s="38" t="s">
        <v>43</v>
      </c>
      <c r="B50" s="12">
        <f>B51+B52+B84+B85</f>
        <v>20287.76463185232</v>
      </c>
    </row>
    <row r="51" spans="1:2" ht="12.75">
      <c r="A51" s="39" t="s">
        <v>26</v>
      </c>
      <c r="B51" s="30">
        <f>'[1]2'!BT83+'[1]2'!BT110</f>
        <v>1384.8004434329218</v>
      </c>
    </row>
    <row r="52" spans="1:2" ht="12.75">
      <c r="A52" s="39" t="s">
        <v>27</v>
      </c>
      <c r="B52" s="30">
        <f>'[1]2'!BT87+'[1]2'!BT114</f>
        <v>14714.466511151295</v>
      </c>
    </row>
    <row r="53" spans="1:2" ht="12.75">
      <c r="A53" s="40" t="s">
        <v>56</v>
      </c>
      <c r="B53" s="30">
        <f>'[1]2'!BT88</f>
        <v>3632.1275281004464</v>
      </c>
    </row>
    <row r="54" spans="1:2" ht="12.75" hidden="1">
      <c r="A54" s="40" t="s">
        <v>57</v>
      </c>
      <c r="B54" s="30">
        <f>'[1]2'!BT89</f>
        <v>0</v>
      </c>
    </row>
    <row r="55" spans="1:2" ht="12.75">
      <c r="A55" s="40" t="s">
        <v>62</v>
      </c>
      <c r="B55" s="30">
        <f>'[1]2'!BT90</f>
        <v>2656.8559322033902</v>
      </c>
    </row>
    <row r="56" spans="1:2" ht="12.75" hidden="1">
      <c r="A56" s="40" t="s">
        <v>75</v>
      </c>
      <c r="B56" s="30">
        <f>'[1]2'!BT91</f>
        <v>0</v>
      </c>
    </row>
    <row r="57" spans="1:2" ht="12.75" hidden="1">
      <c r="A57" s="40" t="s">
        <v>65</v>
      </c>
      <c r="B57" s="30">
        <f>'[1]2'!BT92</f>
        <v>0</v>
      </c>
    </row>
    <row r="58" spans="1:2" ht="12.75">
      <c r="A58" s="40" t="s">
        <v>70</v>
      </c>
      <c r="B58" s="30">
        <f>'[1]2'!BT93</f>
        <v>622.271186440678</v>
      </c>
    </row>
    <row r="59" spans="1:2" ht="12.75" hidden="1">
      <c r="A59" s="40" t="s">
        <v>63</v>
      </c>
      <c r="B59" s="30">
        <f>'[1]2'!BT94</f>
        <v>0</v>
      </c>
    </row>
    <row r="60" spans="1:2" ht="12.75" hidden="1">
      <c r="A60" s="40" t="s">
        <v>81</v>
      </c>
      <c r="B60" s="30">
        <f>'[1]2'!BT95</f>
        <v>0</v>
      </c>
    </row>
    <row r="61" spans="1:2" ht="12.75" hidden="1">
      <c r="A61" s="40" t="s">
        <v>64</v>
      </c>
      <c r="B61" s="30">
        <f>'[1]2'!BT96</f>
        <v>0</v>
      </c>
    </row>
    <row r="62" spans="1:2" ht="12.75" hidden="1">
      <c r="A62" s="40" t="s">
        <v>66</v>
      </c>
      <c r="B62" s="30">
        <f>'[1]2'!BT97</f>
        <v>0</v>
      </c>
    </row>
    <row r="63" spans="1:2" ht="12.75" hidden="1">
      <c r="A63" s="40" t="s">
        <v>77</v>
      </c>
      <c r="B63" s="30">
        <f>'[1]2'!BT98</f>
        <v>0</v>
      </c>
    </row>
    <row r="64" spans="1:2" ht="12.75" hidden="1">
      <c r="A64" s="40" t="s">
        <v>73</v>
      </c>
      <c r="B64" s="30">
        <f>'[1]2'!BT99</f>
        <v>0</v>
      </c>
    </row>
    <row r="65" spans="1:2" ht="12.75" hidden="1">
      <c r="A65" s="40" t="s">
        <v>76</v>
      </c>
      <c r="B65" s="30">
        <f>'[1]2'!BT100</f>
        <v>0</v>
      </c>
    </row>
    <row r="66" spans="1:2" ht="12.75" hidden="1">
      <c r="A66" s="40" t="s">
        <v>74</v>
      </c>
      <c r="B66" s="30">
        <f>'[1]2'!BT101</f>
        <v>0</v>
      </c>
    </row>
    <row r="67" spans="1:2" ht="12.75">
      <c r="A67" s="40" t="s">
        <v>96</v>
      </c>
      <c r="B67" s="30">
        <f>'[1]2'!BT102</f>
        <v>1379.457627118644</v>
      </c>
    </row>
    <row r="68" spans="1:2" ht="12.75" hidden="1">
      <c r="A68" s="40" t="s">
        <v>71</v>
      </c>
      <c r="B68" s="30">
        <f>'[1]2'!BT103</f>
        <v>0</v>
      </c>
    </row>
    <row r="69" spans="1:2" ht="12.75" hidden="1">
      <c r="A69" s="40" t="s">
        <v>72</v>
      </c>
      <c r="B69" s="30">
        <f>'[1]2'!BT104</f>
        <v>0</v>
      </c>
    </row>
    <row r="70" spans="1:2" ht="12.75">
      <c r="A70" s="40" t="s">
        <v>69</v>
      </c>
      <c r="B70" s="30">
        <f>'[1]2'!BT115</f>
        <v>1323.7881355932204</v>
      </c>
    </row>
    <row r="71" spans="1:2" ht="12.75">
      <c r="A71" s="40" t="s">
        <v>59</v>
      </c>
      <c r="B71" s="30">
        <f>'[1]2'!BT116</f>
        <v>2031.9745762711866</v>
      </c>
    </row>
    <row r="72" spans="1:2" ht="12.75">
      <c r="A72" s="40" t="s">
        <v>58</v>
      </c>
      <c r="B72" s="30">
        <f>'[1]2'!BT117</f>
        <v>1450.9322033898304</v>
      </c>
    </row>
    <row r="73" spans="1:2" ht="12.75" hidden="1">
      <c r="A73" s="40" t="s">
        <v>98</v>
      </c>
      <c r="B73" s="30">
        <f>'[1]2'!BT118</f>
        <v>0</v>
      </c>
    </row>
    <row r="74" spans="1:2" ht="12.75" hidden="1">
      <c r="A74" s="40" t="s">
        <v>61</v>
      </c>
      <c r="B74" s="30">
        <f>'[1]2'!BT119</f>
        <v>0</v>
      </c>
    </row>
    <row r="75" spans="1:2" ht="12.75" hidden="1">
      <c r="A75" s="40" t="s">
        <v>60</v>
      </c>
      <c r="B75" s="30">
        <f>'[1]2'!BT120</f>
        <v>0</v>
      </c>
    </row>
    <row r="76" spans="1:2" ht="12.75">
      <c r="A76" s="40" t="s">
        <v>67</v>
      </c>
      <c r="B76" s="30">
        <f>'[1]2'!BT121</f>
        <v>442.37288135593224</v>
      </c>
    </row>
    <row r="77" spans="1:2" ht="12.75" hidden="1">
      <c r="A77" s="40" t="s">
        <v>68</v>
      </c>
      <c r="B77" s="30">
        <f>'[1]2'!BT122</f>
        <v>0</v>
      </c>
    </row>
    <row r="78" spans="1:2" ht="12.75" hidden="1">
      <c r="A78" s="40" t="s">
        <v>68</v>
      </c>
      <c r="B78" s="30">
        <f>'[1]2'!BT123</f>
        <v>0</v>
      </c>
    </row>
    <row r="79" spans="1:2" ht="12.75">
      <c r="A79" s="40" t="s">
        <v>28</v>
      </c>
      <c r="B79" s="30">
        <f>'[1]2'!BT124</f>
        <v>1174.6864406779662</v>
      </c>
    </row>
    <row r="80" spans="1:2" ht="12.75" hidden="1">
      <c r="A80" s="40" t="s">
        <v>79</v>
      </c>
      <c r="B80" s="30">
        <f>'[1]2'!BT125</f>
        <v>0</v>
      </c>
    </row>
    <row r="81" spans="1:2" ht="12.75" hidden="1">
      <c r="A81" s="40" t="s">
        <v>97</v>
      </c>
      <c r="B81" s="30">
        <f>'[1]2'!BT126</f>
        <v>0</v>
      </c>
    </row>
    <row r="82" spans="1:2" ht="12.75" hidden="1">
      <c r="A82" s="40" t="s">
        <v>80</v>
      </c>
      <c r="B82" s="30">
        <f>'[1]2'!BT127</f>
        <v>0</v>
      </c>
    </row>
    <row r="83" spans="1:2" ht="12.75" hidden="1">
      <c r="A83" s="40" t="s">
        <v>95</v>
      </c>
      <c r="B83" s="30">
        <f>'[1]2'!BT128</f>
        <v>0</v>
      </c>
    </row>
    <row r="84" spans="1:2" ht="12.75">
      <c r="A84" s="5" t="s">
        <v>29</v>
      </c>
      <c r="B84" s="30">
        <f>'[1]2'!BT105+'[1]2'!BT129</f>
        <v>2885.950477268102</v>
      </c>
    </row>
    <row r="85" spans="1:2" ht="12.75">
      <c r="A85" s="5" t="s">
        <v>30</v>
      </c>
      <c r="B85" s="30">
        <f>'[1]2'!BT133</f>
        <v>1302.5472</v>
      </c>
    </row>
    <row r="86" spans="1:2" ht="12.75">
      <c r="A86" s="9" t="s">
        <v>32</v>
      </c>
      <c r="B86" s="12">
        <f>'[1]2'!BT134</f>
        <v>9614.63559322034</v>
      </c>
    </row>
    <row r="87" spans="1:2" ht="12.75">
      <c r="A87" s="4" t="s">
        <v>39</v>
      </c>
      <c r="B87" s="12">
        <f>'[1]2'!BT138</f>
        <v>958.4152542372882</v>
      </c>
    </row>
    <row r="88" spans="1:2" ht="12.75">
      <c r="A88" s="4" t="s">
        <v>44</v>
      </c>
      <c r="B88" s="12">
        <f>'[1]2'!BT139+'[1]2'!BT140+'[1]2'!BT143+'[1]2'!BT146+'[1]2'!BT147</f>
        <v>0</v>
      </c>
    </row>
    <row r="89" spans="1:2" ht="12.75">
      <c r="A89" s="4" t="s">
        <v>51</v>
      </c>
      <c r="B89" s="12">
        <f>'[1]2'!BT148</f>
        <v>8922.847572682615</v>
      </c>
    </row>
    <row r="90" spans="1:2" ht="12.75">
      <c r="A90" s="4" t="s">
        <v>45</v>
      </c>
      <c r="B90" s="12">
        <f>'[1]2'!BT149</f>
        <v>409.261972881356</v>
      </c>
    </row>
    <row r="91" spans="1:2" ht="12.75">
      <c r="A91" s="4" t="s">
        <v>34</v>
      </c>
      <c r="B91" s="12">
        <f>'[1]2'!BT150</f>
        <v>1599.842257627119</v>
      </c>
    </row>
    <row r="92" spans="1:2" ht="12.75">
      <c r="A92" s="4" t="s">
        <v>33</v>
      </c>
      <c r="B92" s="12">
        <f>'[1]2'!BT151</f>
        <v>5078.569027118645</v>
      </c>
    </row>
    <row r="93" spans="1:2" ht="12.75">
      <c r="A93" s="4" t="s">
        <v>42</v>
      </c>
      <c r="B93" s="12">
        <f>B35+B45+B50+B86+B87+B88+B89+B90+B91+B92</f>
        <v>82173.76325821472</v>
      </c>
    </row>
    <row r="94" spans="1:2" ht="12.75" hidden="1">
      <c r="A94" s="6" t="s">
        <v>35</v>
      </c>
      <c r="B94" s="30">
        <f>'[1]2'!BT153</f>
        <v>0</v>
      </c>
    </row>
    <row r="95" spans="1:2" ht="12.75">
      <c r="A95" s="4" t="s">
        <v>36</v>
      </c>
      <c r="B95" s="12">
        <f>B93+B94</f>
        <v>82173.76325821472</v>
      </c>
    </row>
    <row r="96" spans="1:2" ht="12.75">
      <c r="A96" s="6" t="s">
        <v>37</v>
      </c>
      <c r="B96" s="30">
        <f>B95*0.18</f>
        <v>14791.277386478649</v>
      </c>
    </row>
    <row r="97" spans="1:2" ht="12.75">
      <c r="A97" s="4" t="s">
        <v>38</v>
      </c>
      <c r="B97" s="12">
        <f>B95+B96</f>
        <v>96965.04064469336</v>
      </c>
    </row>
    <row r="98" spans="1:2" ht="14.25" customHeight="1">
      <c r="A98" s="41" t="s">
        <v>101</v>
      </c>
      <c r="B98" s="29">
        <v>-33740.8</v>
      </c>
    </row>
    <row r="99" spans="1:2" ht="12.75">
      <c r="A99" s="41" t="s">
        <v>102</v>
      </c>
      <c r="B99" s="29">
        <f>B32+B98-B97</f>
        <v>-58323.95064469337</v>
      </c>
    </row>
    <row r="100" spans="1:2" ht="12.75">
      <c r="A100" s="23"/>
      <c r="B100" s="24"/>
    </row>
    <row r="101" spans="1:2" ht="24" hidden="1">
      <c r="A101" s="31" t="s">
        <v>99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88</v>
      </c>
      <c r="B104" s="24"/>
    </row>
    <row r="105" spans="1:2" ht="12.75">
      <c r="A105" s="23" t="s">
        <v>89</v>
      </c>
      <c r="B105" s="24" t="s">
        <v>90</v>
      </c>
    </row>
    <row r="106" spans="1:2" ht="12.75">
      <c r="A106" s="25" t="s">
        <v>91</v>
      </c>
      <c r="B106" s="24"/>
    </row>
    <row r="107" spans="1:2" ht="12.75">
      <c r="A107" s="26" t="s">
        <v>94</v>
      </c>
      <c r="B107" s="24" t="s">
        <v>100</v>
      </c>
    </row>
    <row r="108" ht="12.75">
      <c r="A108" s="25" t="s">
        <v>92</v>
      </c>
    </row>
    <row r="109" ht="12.75">
      <c r="A109" s="26" t="s">
        <v>93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2011-02-07T06:58:36Z</cp:lastPrinted>
  <dcterms:created xsi:type="dcterms:W3CDTF">1996-10-08T23:32:33Z</dcterms:created>
  <dcterms:modified xsi:type="dcterms:W3CDTF">2011-04-27T03:17:17Z</dcterms:modified>
  <cp:category/>
  <cp:version/>
  <cp:contentType/>
  <cp:contentStatus/>
</cp:coreProperties>
</file>