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<sst xmlns="http://schemas.openxmlformats.org/spreadsheetml/2006/main" count="110" uniqueCount="108">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</sst>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0">
        <row r="6">
          <cell r="BV6" t="str">
            <v>пер.Пархоменко,8</v>
          </cell>
        </row>
        <row r="8">
          <cell r="BV8">
            <v>1966</v>
          </cell>
        </row>
        <row r="9">
          <cell r="BV9">
            <v>2431.2</v>
          </cell>
        </row>
        <row r="12">
          <cell r="BV12">
            <v>1610.1</v>
          </cell>
        </row>
        <row r="13">
          <cell r="BV13">
            <v>5</v>
          </cell>
        </row>
        <row r="15">
          <cell r="BV15">
            <v>914.6</v>
          </cell>
        </row>
        <row r="20">
          <cell r="BV20">
            <v>1213.8</v>
          </cell>
        </row>
        <row r="21">
          <cell r="BV21">
            <v>970.5</v>
          </cell>
        </row>
        <row r="22">
          <cell r="BV22">
            <v>257.1</v>
          </cell>
        </row>
        <row r="23">
          <cell r="BV23">
            <v>58</v>
          </cell>
        </row>
        <row r="24">
          <cell r="BV24">
            <v>128</v>
          </cell>
        </row>
        <row r="28">
          <cell r="BV28">
            <v>251</v>
          </cell>
        </row>
        <row r="29">
          <cell r="BV29" t="str">
            <v>ХВС, ЦО</v>
          </cell>
        </row>
        <row r="31">
          <cell r="BV31">
            <v>5609.750000000058</v>
          </cell>
        </row>
        <row r="32">
          <cell r="BV32">
            <v>291951.6</v>
          </cell>
        </row>
        <row r="35">
          <cell r="BV35">
            <v>4565.79</v>
          </cell>
        </row>
        <row r="39">
          <cell r="BV39">
            <v>283503.07999999996</v>
          </cell>
        </row>
        <row r="43">
          <cell r="BV43">
            <v>38310.801404684586</v>
          </cell>
        </row>
        <row r="48">
          <cell r="BV48">
            <v>3088.5804413184524</v>
          </cell>
        </row>
        <row r="49">
          <cell r="BV49">
            <v>0</v>
          </cell>
        </row>
        <row r="54">
          <cell r="BV54">
            <v>0</v>
          </cell>
        </row>
        <row r="59">
          <cell r="BV59">
            <v>6900.746400371596</v>
          </cell>
        </row>
        <row r="67">
          <cell r="BV67">
            <v>9830.400000000001</v>
          </cell>
        </row>
        <row r="70">
          <cell r="BV70">
            <v>19950.72</v>
          </cell>
        </row>
        <row r="74">
          <cell r="BV74">
            <v>785.9</v>
          </cell>
        </row>
        <row r="75">
          <cell r="BV75">
            <v>3157.63</v>
          </cell>
        </row>
        <row r="78">
          <cell r="BV78">
            <v>0</v>
          </cell>
        </row>
        <row r="79">
          <cell r="BV79">
            <v>0</v>
          </cell>
        </row>
        <row r="80">
          <cell r="BV80">
            <v>0</v>
          </cell>
        </row>
        <row r="81">
          <cell r="BV81">
            <v>0</v>
          </cell>
        </row>
        <row r="83">
          <cell r="BV83">
            <v>1230.0681088869278</v>
          </cell>
        </row>
        <row r="87">
          <cell r="BV87">
            <v>8831.092614068197</v>
          </cell>
        </row>
        <row r="88">
          <cell r="BV88">
            <v>2663.948546271586</v>
          </cell>
        </row>
        <row r="89">
          <cell r="BV89">
            <v>0</v>
          </cell>
        </row>
        <row r="90">
          <cell r="BV90">
            <v>3364.5593220338983</v>
          </cell>
        </row>
        <row r="91">
          <cell r="BV91">
            <v>0</v>
          </cell>
        </row>
        <row r="92">
          <cell r="BV92">
            <v>0</v>
          </cell>
        </row>
        <row r="93">
          <cell r="BV93">
            <v>0</v>
          </cell>
        </row>
        <row r="94">
          <cell r="BV94">
            <v>1558.033898305085</v>
          </cell>
        </row>
        <row r="96">
          <cell r="BV96">
            <v>0</v>
          </cell>
        </row>
        <row r="97">
          <cell r="BV97">
            <v>1244.5508474576272</v>
          </cell>
        </row>
        <row r="98">
          <cell r="BV98">
            <v>0</v>
          </cell>
        </row>
        <row r="99">
          <cell r="BV99">
            <v>0</v>
          </cell>
        </row>
        <row r="100">
          <cell r="BV100">
            <v>0</v>
          </cell>
        </row>
        <row r="101">
          <cell r="BV101">
            <v>0</v>
          </cell>
        </row>
        <row r="102">
          <cell r="BV102">
            <v>0</v>
          </cell>
        </row>
        <row r="103">
          <cell r="BV103">
            <v>0</v>
          </cell>
        </row>
        <row r="104">
          <cell r="BV104">
            <v>0</v>
          </cell>
        </row>
        <row r="105">
          <cell r="BV105">
            <v>2892.6104517212584</v>
          </cell>
        </row>
        <row r="110">
          <cell r="BV110">
            <v>4321.922059441105</v>
          </cell>
        </row>
        <row r="114">
          <cell r="BV114">
            <v>83957.99152542374</v>
          </cell>
        </row>
        <row r="115">
          <cell r="BV115">
            <v>4438.262711864407</v>
          </cell>
        </row>
        <row r="116">
          <cell r="BV116">
            <v>1893.720338983051</v>
          </cell>
        </row>
        <row r="117">
          <cell r="BV117">
            <v>1450.9322033898304</v>
          </cell>
        </row>
        <row r="119">
          <cell r="BV119">
            <v>12692.771186440677</v>
          </cell>
        </row>
        <row r="120">
          <cell r="BV120">
            <v>0</v>
          </cell>
        </row>
        <row r="121">
          <cell r="BV121">
            <v>442.37288135593224</v>
          </cell>
        </row>
        <row r="122">
          <cell r="BV122">
            <v>52623.6779661017</v>
          </cell>
        </row>
        <row r="123">
          <cell r="BV123">
            <v>0</v>
          </cell>
        </row>
        <row r="124">
          <cell r="BV124">
            <v>10416.254237288136</v>
          </cell>
        </row>
        <row r="125">
          <cell r="BV125">
            <v>0</v>
          </cell>
        </row>
        <row r="129">
          <cell r="BV129">
            <v>8677.842715056791</v>
          </cell>
        </row>
        <row r="133">
          <cell r="BV133">
            <v>5222.217599999999</v>
          </cell>
        </row>
        <row r="134">
          <cell r="BV134">
            <v>8140.500000000001</v>
          </cell>
        </row>
        <row r="138">
          <cell r="BV138">
            <v>2380.0932203389834</v>
          </cell>
        </row>
        <row r="140">
          <cell r="BV140">
            <v>0</v>
          </cell>
        </row>
        <row r="147">
          <cell r="BV147">
            <v>0</v>
          </cell>
        </row>
        <row r="148">
          <cell r="BV148">
            <v>35773.79125776051</v>
          </cell>
        </row>
        <row r="149">
          <cell r="BV149">
            <v>1632.949627118644</v>
          </cell>
        </row>
        <row r="150">
          <cell r="BV150">
            <v>6383.348542372882</v>
          </cell>
        </row>
        <row r="151">
          <cell r="BV151">
            <v>20263.420372881355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(33)'!BV6</f>
        <v>пер.Пархоменко,8</v>
      </c>
    </row>
    <row r="6" ht="12.75">
      <c r="A6" s="3" t="s">
        <v>1</v>
      </c>
    </row>
    <row r="7" spans="1:2" ht="12.75">
      <c r="A7" t="s">
        <v>2</v>
      </c>
      <c r="B7" s="2">
        <f>'[1]2 (33)'!BV8</f>
        <v>1966</v>
      </c>
    </row>
    <row r="8" spans="1:2" ht="12.75">
      <c r="A8" t="s">
        <v>3</v>
      </c>
      <c r="B8" s="2">
        <f>'[1]2 (33)'!BV9</f>
        <v>2431.2</v>
      </c>
    </row>
    <row r="9" spans="1:2" ht="12.75" hidden="1">
      <c r="A9" t="s">
        <v>4</v>
      </c>
      <c r="B9" s="2">
        <f>'[1]2 (33)'!BV12</f>
        <v>1610.1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914.6</v>
      </c>
    </row>
    <row r="13" spans="1:2" ht="12.75">
      <c r="A13" t="s">
        <v>5</v>
      </c>
      <c r="B13" s="2">
        <f>'[1]2 (33)'!BV13</f>
        <v>5</v>
      </c>
    </row>
    <row r="14" spans="1:2" ht="12.75">
      <c r="A14" t="s">
        <v>6</v>
      </c>
      <c r="B14" s="2">
        <f>'[1]2 (33)'!BV14</f>
        <v>0</v>
      </c>
    </row>
    <row r="15" spans="1:2" ht="12.75" hidden="1">
      <c r="A15" t="s">
        <v>7</v>
      </c>
      <c r="B15" s="2">
        <f>'[1]2 (33)'!BV15</f>
        <v>914.6</v>
      </c>
    </row>
    <row r="16" spans="1:2" ht="12.75" hidden="1">
      <c r="A16" t="s">
        <v>8</v>
      </c>
      <c r="B16" s="2">
        <f>'[1]2 (33)'!BV16</f>
        <v>0</v>
      </c>
    </row>
    <row r="17" spans="1:2" ht="12.75">
      <c r="A17" t="s">
        <v>85</v>
      </c>
      <c r="B17" s="8">
        <f>B18+B19</f>
        <v>2184.3</v>
      </c>
    </row>
    <row r="18" spans="1:2" ht="12.75">
      <c r="A18" t="s">
        <v>9</v>
      </c>
      <c r="B18" s="2">
        <f>'[1]2 (33)'!BV20</f>
        <v>1213.8</v>
      </c>
    </row>
    <row r="19" spans="1:2" ht="12.75">
      <c r="A19" t="s">
        <v>10</v>
      </c>
      <c r="B19" s="2">
        <f>'[1]2 (33)'!BV21</f>
        <v>970.5</v>
      </c>
    </row>
    <row r="20" spans="1:2" ht="12.75" hidden="1">
      <c r="A20" t="s">
        <v>11</v>
      </c>
      <c r="B20" s="2">
        <f>'[1]2 (33)'!BV22</f>
        <v>257.1</v>
      </c>
    </row>
    <row r="21" spans="1:2" ht="12.75">
      <c r="A21" t="s">
        <v>12</v>
      </c>
      <c r="B21" s="2">
        <f>'[1]2 (33)'!BV23</f>
        <v>58</v>
      </c>
    </row>
    <row r="22" spans="1:2" ht="12.75">
      <c r="A22" t="s">
        <v>13</v>
      </c>
      <c r="B22" s="2">
        <f>'[1]2 (33)'!BV24</f>
        <v>128</v>
      </c>
    </row>
    <row r="23" spans="1:2" ht="12.75">
      <c r="A23" t="s">
        <v>14</v>
      </c>
      <c r="B23" s="2">
        <f>'[1]2 (33)'!BV28</f>
        <v>251</v>
      </c>
    </row>
    <row r="24" spans="1:2" ht="12.75" hidden="1">
      <c r="A24" t="s">
        <v>15</v>
      </c>
      <c r="B24" s="2">
        <f>'[1]2 (33)'!BV28</f>
        <v>251</v>
      </c>
    </row>
    <row r="25" spans="1:2" ht="24" customHeight="1">
      <c r="A25" s="27" t="s">
        <v>16</v>
      </c>
      <c r="B25" s="28" t="str">
        <f>'[1]2 (33)'!BV29</f>
        <v>ХВС,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(33)'!BV31</f>
        <v>5609.750000000058</v>
      </c>
    </row>
    <row r="29" spans="1:2" ht="12.75">
      <c r="A29" s="20" t="s">
        <v>47</v>
      </c>
      <c r="B29" s="12">
        <f>'[1]2 (33)'!BV32</f>
        <v>291951.6</v>
      </c>
    </row>
    <row r="30" spans="1:2" ht="12.75">
      <c r="A30" s="20" t="s">
        <v>48</v>
      </c>
      <c r="B30" s="12">
        <f>'[1]2 (33)'!BV35</f>
        <v>4565.79</v>
      </c>
    </row>
    <row r="31" spans="1:2" ht="12.75">
      <c r="A31" s="20" t="s">
        <v>83</v>
      </c>
      <c r="B31" s="12">
        <f>'[1]2 (33)'!BV37</f>
        <v>0</v>
      </c>
    </row>
    <row r="32" spans="1:2" ht="12.75">
      <c r="A32" s="21" t="s">
        <v>50</v>
      </c>
      <c r="B32" s="12">
        <f>'[1]2 (33)'!BV39</f>
        <v>283503.07999999996</v>
      </c>
    </row>
    <row r="33" spans="1:2" ht="12.75">
      <c r="A33" s="19" t="s">
        <v>87</v>
      </c>
      <c r="B33" s="12">
        <f>B28+B29+B30+B31-B32</f>
        <v>18624.060000000056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78936.19780505617</v>
      </c>
    </row>
    <row r="36" spans="1:2" ht="12.75">
      <c r="A36" s="1" t="s">
        <v>19</v>
      </c>
      <c r="B36" s="30">
        <f>'[1]2 (33)'!BV43-B37</f>
        <v>35222.22096336613</v>
      </c>
    </row>
    <row r="37" spans="1:2" ht="12.75">
      <c r="A37" s="1" t="s">
        <v>40</v>
      </c>
      <c r="B37" s="30">
        <f>'[1]2 (33)'!BV48</f>
        <v>3088.5804413184524</v>
      </c>
    </row>
    <row r="38" spans="1:2" ht="12.75">
      <c r="A38" s="1" t="s">
        <v>20</v>
      </c>
      <c r="B38" s="30">
        <f>'[1]2 (33)'!BV49</f>
        <v>0</v>
      </c>
    </row>
    <row r="39" spans="1:2" ht="12.75">
      <c r="A39" s="1" t="s">
        <v>21</v>
      </c>
      <c r="B39" s="30">
        <f>'[1]2 (33)'!BV54</f>
        <v>0</v>
      </c>
    </row>
    <row r="40" spans="1:2" ht="12.75">
      <c r="A40" s="22" t="s">
        <v>78</v>
      </c>
      <c r="B40" s="30">
        <f>'[1]2 (33)'!BV59</f>
        <v>6900.746400371596</v>
      </c>
    </row>
    <row r="41" spans="1:2" ht="12.75">
      <c r="A41" s="1" t="s">
        <v>22</v>
      </c>
      <c r="B41" s="30">
        <f>'[1]2 (33)'!BV67</f>
        <v>9830.400000000001</v>
      </c>
    </row>
    <row r="42" spans="1:2" ht="12.75">
      <c r="A42" s="1" t="s">
        <v>23</v>
      </c>
      <c r="B42" s="30">
        <f>'[1]2 (33)'!BV70</f>
        <v>19950.72</v>
      </c>
    </row>
    <row r="43" spans="1:2" ht="12.75">
      <c r="A43" s="1" t="s">
        <v>24</v>
      </c>
      <c r="B43" s="30">
        <f>'[1]2 (33)'!BV74+'[1]2 (33)'!BV75</f>
        <v>3943.53</v>
      </c>
    </row>
    <row r="44" spans="1:2" ht="12.75">
      <c r="A44" s="1" t="s">
        <v>25</v>
      </c>
      <c r="B44" s="30">
        <f>'[1]2 (33)'!BV76</f>
        <v>0</v>
      </c>
    </row>
    <row r="45" spans="1:2" ht="12.75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 (33)'!BV78</f>
        <v>0</v>
      </c>
    </row>
    <row r="47" spans="1:2" ht="12.75" hidden="1">
      <c r="A47" s="35" t="s">
        <v>54</v>
      </c>
      <c r="B47" s="30">
        <f>'[1]2 (33)'!BV79</f>
        <v>0</v>
      </c>
    </row>
    <row r="48" spans="1:2" ht="12.75" hidden="1">
      <c r="A48" s="36" t="s">
        <v>53</v>
      </c>
      <c r="B48" s="30">
        <f>'[1]2 (33)'!BV80</f>
        <v>0</v>
      </c>
    </row>
    <row r="49" spans="1:2" ht="12.75" hidden="1">
      <c r="A49" s="37" t="s">
        <v>55</v>
      </c>
      <c r="B49" s="30">
        <f>'[1]2 (33)'!BV81</f>
        <v>0</v>
      </c>
    </row>
    <row r="50" spans="1:2" ht="25.5">
      <c r="A50" s="38" t="s">
        <v>43</v>
      </c>
      <c r="B50" s="12">
        <f>B51+B52+B84+B85</f>
        <v>115133.74507459803</v>
      </c>
    </row>
    <row r="51" spans="1:2" ht="12.75">
      <c r="A51" s="39" t="s">
        <v>26</v>
      </c>
      <c r="B51" s="30">
        <f>'[1]2 (33)'!BV83+'[1]2 (33)'!BV110</f>
        <v>5551.990168328033</v>
      </c>
    </row>
    <row r="52" spans="1:2" ht="12.75">
      <c r="A52" s="39" t="s">
        <v>27</v>
      </c>
      <c r="B52" s="30">
        <f>'[1]2 (33)'!BV87+'[1]2 (33)'!BV114</f>
        <v>92789.08413949194</v>
      </c>
    </row>
    <row r="53" spans="1:2" ht="12.75">
      <c r="A53" s="40" t="s">
        <v>56</v>
      </c>
      <c r="B53" s="30">
        <f>'[1]2 (33)'!BV88</f>
        <v>2663.948546271586</v>
      </c>
    </row>
    <row r="54" spans="1:2" ht="12.75" hidden="1">
      <c r="A54" s="40" t="s">
        <v>57</v>
      </c>
      <c r="B54" s="30">
        <f>'[1]2 (33)'!BV89</f>
        <v>0</v>
      </c>
    </row>
    <row r="55" spans="1:2" ht="12.75">
      <c r="A55" s="40" t="s">
        <v>62</v>
      </c>
      <c r="B55" s="30">
        <f>'[1]2 (33)'!BV90</f>
        <v>3364.5593220338983</v>
      </c>
    </row>
    <row r="56" spans="1:2" ht="12.75" hidden="1">
      <c r="A56" s="40" t="s">
        <v>75</v>
      </c>
      <c r="B56" s="30">
        <f>'[1]2 (33)'!BV91</f>
        <v>0</v>
      </c>
    </row>
    <row r="57" spans="1:2" ht="12.75" hidden="1">
      <c r="A57" s="40" t="s">
        <v>65</v>
      </c>
      <c r="B57" s="30">
        <f>'[1]2 (33)'!BV92</f>
        <v>0</v>
      </c>
    </row>
    <row r="58" spans="1:2" ht="12.75" hidden="1">
      <c r="A58" s="40" t="s">
        <v>70</v>
      </c>
      <c r="B58" s="30">
        <f>'[1]2 (33)'!BV93</f>
        <v>0</v>
      </c>
    </row>
    <row r="59" spans="1:2" ht="12.75">
      <c r="A59" s="40" t="s">
        <v>63</v>
      </c>
      <c r="B59" s="30">
        <f>'[1]2 (33)'!BV94</f>
        <v>1558.033898305085</v>
      </c>
    </row>
    <row r="60" spans="1:2" ht="12.75" hidden="1">
      <c r="A60" s="40" t="s">
        <v>81</v>
      </c>
      <c r="B60" s="30">
        <f>'[1]2 (33)'!BV95</f>
        <v>0</v>
      </c>
    </row>
    <row r="61" spans="1:2" ht="12.75" hidden="1">
      <c r="A61" s="40" t="s">
        <v>64</v>
      </c>
      <c r="B61" s="30">
        <f>'[1]2 (33)'!BV96</f>
        <v>0</v>
      </c>
    </row>
    <row r="62" spans="1:2" ht="12.75">
      <c r="A62" s="40" t="s">
        <v>66</v>
      </c>
      <c r="B62" s="30">
        <f>'[1]2 (33)'!BV97</f>
        <v>1244.5508474576272</v>
      </c>
    </row>
    <row r="63" spans="1:2" ht="12.75" hidden="1">
      <c r="A63" s="40" t="s">
        <v>77</v>
      </c>
      <c r="B63" s="30">
        <f>'[1]2 (33)'!BV98</f>
        <v>0</v>
      </c>
    </row>
    <row r="64" spans="1:2" ht="12.75" hidden="1">
      <c r="A64" s="40" t="s">
        <v>73</v>
      </c>
      <c r="B64" s="30">
        <f>'[1]2 (33)'!BV99</f>
        <v>0</v>
      </c>
    </row>
    <row r="65" spans="1:2" ht="12.75" hidden="1">
      <c r="A65" s="40" t="s">
        <v>76</v>
      </c>
      <c r="B65" s="30">
        <f>'[1]2 (33)'!BV100</f>
        <v>0</v>
      </c>
    </row>
    <row r="66" spans="1:2" ht="12.75" hidden="1">
      <c r="A66" s="40" t="s">
        <v>74</v>
      </c>
      <c r="B66" s="30">
        <f>'[1]2 (33)'!BV101</f>
        <v>0</v>
      </c>
    </row>
    <row r="67" spans="1:2" ht="12.75" hidden="1">
      <c r="A67" s="40" t="s">
        <v>96</v>
      </c>
      <c r="B67" s="30">
        <f>'[1]2 (33)'!BV102</f>
        <v>0</v>
      </c>
    </row>
    <row r="68" spans="1:2" ht="12.75" hidden="1">
      <c r="A68" s="40" t="s">
        <v>71</v>
      </c>
      <c r="B68" s="30">
        <f>'[1]2 (33)'!BV103</f>
        <v>0</v>
      </c>
    </row>
    <row r="69" spans="1:2" ht="12.75" hidden="1">
      <c r="A69" s="40" t="s">
        <v>72</v>
      </c>
      <c r="B69" s="30">
        <f>'[1]2 (33)'!BV104</f>
        <v>0</v>
      </c>
    </row>
    <row r="70" spans="1:2" ht="12.75">
      <c r="A70" s="40" t="s">
        <v>69</v>
      </c>
      <c r="B70" s="30">
        <f>'[1]2 (33)'!BV115</f>
        <v>4438.262711864407</v>
      </c>
    </row>
    <row r="71" spans="1:2" ht="12.75">
      <c r="A71" s="40" t="s">
        <v>59</v>
      </c>
      <c r="B71" s="30">
        <f>'[1]2 (33)'!BV116</f>
        <v>1893.720338983051</v>
      </c>
    </row>
    <row r="72" spans="1:2" ht="12.75">
      <c r="A72" s="40" t="s">
        <v>58</v>
      </c>
      <c r="B72" s="30">
        <f>'[1]2 (33)'!BV117</f>
        <v>1450.9322033898304</v>
      </c>
    </row>
    <row r="73" spans="1:2" ht="12.75" hidden="1">
      <c r="A73" s="40" t="s">
        <v>98</v>
      </c>
      <c r="B73" s="30">
        <f>'[1]2 (33)'!BV118</f>
        <v>0</v>
      </c>
    </row>
    <row r="74" spans="1:2" ht="12.75">
      <c r="A74" s="40" t="s">
        <v>61</v>
      </c>
      <c r="B74" s="30">
        <f>'[1]2 (33)'!BV119</f>
        <v>12692.771186440677</v>
      </c>
    </row>
    <row r="75" spans="1:2" ht="12.75" hidden="1">
      <c r="A75" s="40" t="s">
        <v>60</v>
      </c>
      <c r="B75" s="30">
        <f>'[1]2 (33)'!BV120</f>
        <v>0</v>
      </c>
    </row>
    <row r="76" spans="1:2" ht="12.75">
      <c r="A76" s="40" t="s">
        <v>67</v>
      </c>
      <c r="B76" s="30">
        <f>'[1]2 (33)'!BV121</f>
        <v>442.37288135593224</v>
      </c>
    </row>
    <row r="77" spans="1:2" ht="12.75">
      <c r="A77" s="40" t="s">
        <v>68</v>
      </c>
      <c r="B77" s="30">
        <f>'[1]2 (33)'!BV122</f>
        <v>52623.6779661017</v>
      </c>
    </row>
    <row r="78" spans="1:2" ht="12.75" hidden="1">
      <c r="A78" s="40" t="s">
        <v>68</v>
      </c>
      <c r="B78" s="30">
        <f>'[1]2 (33)'!BV123</f>
        <v>0</v>
      </c>
    </row>
    <row r="79" spans="1:2" ht="12.75">
      <c r="A79" s="40" t="s">
        <v>28</v>
      </c>
      <c r="B79" s="30">
        <f>'[1]2 (33)'!BV124</f>
        <v>10416.254237288136</v>
      </c>
    </row>
    <row r="80" spans="1:2" ht="12.75" hidden="1">
      <c r="A80" s="40" t="s">
        <v>79</v>
      </c>
      <c r="B80" s="30">
        <f>'[1]2 (33)'!BV125</f>
        <v>0</v>
      </c>
    </row>
    <row r="81" spans="1:2" ht="12.75" hidden="1">
      <c r="A81" s="40" t="s">
        <v>97</v>
      </c>
      <c r="B81" s="30">
        <f>'[1]2 (33)'!BV126</f>
        <v>0</v>
      </c>
    </row>
    <row r="82" spans="1:2" ht="12.75" hidden="1">
      <c r="A82" s="40" t="s">
        <v>80</v>
      </c>
      <c r="B82" s="30">
        <f>'[1]2 (33)'!BV127</f>
        <v>0</v>
      </c>
    </row>
    <row r="83" spans="1:2" ht="12.75" hidden="1">
      <c r="A83" s="40" t="s">
        <v>95</v>
      </c>
      <c r="B83" s="30">
        <f>'[1]2 (33)'!BV128</f>
        <v>0</v>
      </c>
    </row>
    <row r="84" spans="1:2" ht="12.75">
      <c r="A84" s="5" t="s">
        <v>29</v>
      </c>
      <c r="B84" s="30">
        <f>'[1]2 (33)'!BV105+'[1]2 (33)'!BV129</f>
        <v>11570.45316677805</v>
      </c>
    </row>
    <row r="85" spans="1:2" ht="12.75">
      <c r="A85" s="5" t="s">
        <v>30</v>
      </c>
      <c r="B85" s="30">
        <f>'[1]2 (33)'!BV133</f>
        <v>5222.217599999999</v>
      </c>
    </row>
    <row r="86" spans="1:2" ht="12.75">
      <c r="A86" s="9" t="s">
        <v>32</v>
      </c>
      <c r="B86" s="12">
        <f>'[1]2 (33)'!BV134</f>
        <v>8140.500000000001</v>
      </c>
    </row>
    <row r="87" spans="1:2" ht="12.75">
      <c r="A87" s="4" t="s">
        <v>39</v>
      </c>
      <c r="B87" s="12">
        <f>'[1]2 (33)'!BV138</f>
        <v>2380.0932203389834</v>
      </c>
    </row>
    <row r="88" spans="1:2" ht="12.75">
      <c r="A88" s="4" t="s">
        <v>44</v>
      </c>
      <c r="B88" s="12">
        <f>'[1]2 (33)'!BV139+'[1]2 (33)'!BV140+'[1]2 (33)'!BV143+'[1]2 (33)'!BV146+'[1]2 (33)'!BV147</f>
        <v>0</v>
      </c>
    </row>
    <row r="89" spans="1:2" ht="12.75">
      <c r="A89" s="4" t="s">
        <v>51</v>
      </c>
      <c r="B89" s="12">
        <f>'[1]2 (33)'!BV148</f>
        <v>35773.79125776051</v>
      </c>
    </row>
    <row r="90" spans="1:2" ht="12.75">
      <c r="A90" s="4" t="s">
        <v>45</v>
      </c>
      <c r="B90" s="12">
        <f>'[1]2 (33)'!BV149</f>
        <v>1632.949627118644</v>
      </c>
    </row>
    <row r="91" spans="1:2" ht="12.75">
      <c r="A91" s="4" t="s">
        <v>34</v>
      </c>
      <c r="B91" s="12">
        <f>'[1]2 (33)'!BV150</f>
        <v>6383.348542372882</v>
      </c>
    </row>
    <row r="92" spans="1:2" ht="12.75">
      <c r="A92" s="4" t="s">
        <v>33</v>
      </c>
      <c r="B92" s="12">
        <f>'[1]2 (33)'!BV151</f>
        <v>20263.420372881355</v>
      </c>
    </row>
    <row r="93" spans="1:2" ht="12.75">
      <c r="A93" s="4" t="s">
        <v>42</v>
      </c>
      <c r="B93" s="12">
        <f>B35+B45+B50+B86+B87+B88+B89+B90+B91+B92</f>
        <v>268644.04590012657</v>
      </c>
    </row>
    <row r="94" spans="1:2" ht="12.75" hidden="1">
      <c r="A94" s="6" t="s">
        <v>35</v>
      </c>
      <c r="B94" s="30">
        <f>'[1]2 (33)'!BV153</f>
        <v>0</v>
      </c>
    </row>
    <row r="95" spans="1:2" ht="12.75">
      <c r="A95" s="4" t="s">
        <v>36</v>
      </c>
      <c r="B95" s="12">
        <f>B93+B94</f>
        <v>268644.04590012657</v>
      </c>
    </row>
    <row r="96" spans="1:2" ht="12.75">
      <c r="A96" s="6" t="s">
        <v>37</v>
      </c>
      <c r="B96" s="30">
        <f>B95*0.18</f>
        <v>48355.92826202278</v>
      </c>
    </row>
    <row r="97" spans="1:2" ht="12.75">
      <c r="A97" s="4" t="s">
        <v>38</v>
      </c>
      <c r="B97" s="12">
        <f>B95+B96</f>
        <v>316999.97416214936</v>
      </c>
    </row>
    <row r="98" spans="1:2" ht="14.25" customHeight="1">
      <c r="A98" s="41" t="s">
        <v>101</v>
      </c>
      <c r="B98" s="29">
        <v>64914.1</v>
      </c>
    </row>
    <row r="99" spans="1:2" ht="12.75">
      <c r="A99" s="41" t="s">
        <v>102</v>
      </c>
      <c r="B99" s="29">
        <f>B32+B98-B97</f>
        <v>31417.205837850575</v>
      </c>
    </row>
    <row r="100" spans="1:2" ht="12.75">
      <c r="A100" s="23"/>
      <c r="B100" s="24"/>
    </row>
    <row r="101" spans="1:2" ht="24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2011-02-07T07:02:57Z</cp:lastPrinted>
  <dcterms:created xsi:type="dcterms:W3CDTF">1996-10-08T23:32:33Z</dcterms:created>
  <dcterms:modified xsi:type="dcterms:W3CDTF">2011-04-27T03:20:18Z</dcterms:modified>
  <cp:category/>
  <cp:version/>
  <cp:contentType/>
  <cp:contentStatus/>
</cp:coreProperties>
</file>