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<sst xmlns="http://schemas.openxmlformats.org/spreadsheetml/2006/main" count="81" uniqueCount="77">
  <si>
    <t>Поступление</t>
  </si>
  <si>
    <t>Ремонт л/клеток</t>
  </si>
  <si>
    <t xml:space="preserve">Ремонт ш/кровли </t>
  </si>
  <si>
    <t>Плотницкие работы (смена стекол,ремонт окон, смена пружин, петель, замков и проч.)</t>
  </si>
  <si>
    <t>Очистка кровли, козырьков от снега и наледи</t>
  </si>
  <si>
    <t>Благоустройство (уст-ка,ремонт и покраска к/площ,скамеек,урн,б/площ,огражд и т.д.)</t>
  </si>
  <si>
    <t>Кронирование деревьев</t>
  </si>
  <si>
    <t>Уборка территории</t>
  </si>
  <si>
    <t>Дератизация и дезинсекция</t>
  </si>
  <si>
    <t>Ардаширов И.А.</t>
  </si>
  <si>
    <t>Обслуживающая организация</t>
  </si>
  <si>
    <t>Старший по дому</t>
  </si>
  <si>
    <t>кв.№</t>
  </si>
  <si>
    <t>50 лет СССР 4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</si>
  <si>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</si>
  <si>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</si>
  <si>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</si>
  <si>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</si>
  <si>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</si>
  <si>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</si>
  <si>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</si>
  <si>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</si>
  <si>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</si>
  <si>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</si>
  <si>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</si>
  <si>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</si>
  <si>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</si>
  <si>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</si>
  <si>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</si>
  <si>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</si>
  <si>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</si>
  <si>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</si>
  <si>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Начислено арендаторам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</si>
  <si>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</si>
  <si>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</si>
  <si>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</si>
  <si>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</si>
  <si>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</si>
  <si>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</si>
  <si>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</si>
  <si>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</si>
  <si>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</si>
  <si>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Текущий ремонт</t>
  </si>
  <si>
    <t>Техническое обслуживание конструктивных элементов</t>
  </si>
  <si>
    <t>а) Профилактический осмотр</t>
  </si>
  <si>
    <t>б) Набор работ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</si>
  <si>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</si>
  <si>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</si>
  <si>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</si>
  <si>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Замена водосточных труб</t>
  </si>
  <si>
    <t>г) Аварийно- ремонтная служба</t>
  </si>
  <si>
    <t>Внешнее благоустройство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</si>
  <si>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</si>
  <si>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</si>
  <si>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</si>
  <si>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</si>
  <si>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</si>
  <si>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</si>
  <si>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</si>
  <si>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</si>
  <si>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</si>
  <si>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</si>
  <si>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</si>
  <si>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</si>
  <si>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</si>
  <si>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</si>
  <si>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</t>
  </si>
  <si>
    <t>Сумма</t>
  </si>
  <si>
    <t xml:space="preserve">Сумма </t>
  </si>
  <si>
    <t>Замена и ремонт металл.дверей</t>
  </si>
  <si>
    <t>Сатаев А.З.</t>
  </si>
  <si>
    <t>Справочно: В связи с проведенным текущим ремонтом затраты в сумме 212484 руб. переходят на 2011 г.</t>
  </si>
  <si>
    <t>Материал стен</t>
  </si>
  <si>
    <t>кирпичный</t>
  </si>
  <si>
    <t>Вид кровли</t>
  </si>
  <si>
    <t>Площадь кровли, кв.м.</t>
  </si>
  <si>
    <t>шиферная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</si>
</sst>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8"/>
      <name val="Arial"/>
      <family val="0"/>
    </font>
    <font>
      <sz val="9"/>
      <color indexed="8"/>
      <name val="Arial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workbookViewId="0" topLeftCell="A4">
      <selection activeCell="A21" sqref="A21"/>
    </sheetView>
  </sheetViews>
  <sheetFormatPr defaultColWidth="9.140625" defaultRowHeight="12.75"/>
  <cols>
    <col min="1" max="1" width="82.8515625" style="0" bestFit="1" customWidth="1"/>
    <col min="2" max="2" width="15.140625" style="0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4" ht="12.75">
      <c r="A4" s="1"/>
    </row>
    <row r="5" spans="1:2" ht="12.75">
      <c r="A5" s="2" t="s">
        <v>17</v>
      </c>
      <c r="B5" s="31" t="s">
        <v>13</v>
      </c>
    </row>
    <row r="6" spans="1:2" ht="12.75">
      <c r="A6" s="3" t="s">
        <v>18</v>
      </c>
      <c r="B6" s="23"/>
    </row>
    <row r="7" spans="1:2" ht="12.75">
      <c r="A7" s="4" t="s">
        <v>19</v>
      </c>
      <c r="B7" s="21">
        <v>1965</v>
      </c>
    </row>
    <row r="8" spans="1:2" ht="12.75">
      <c r="A8" s="4" t="s">
        <v>20</v>
      </c>
      <c r="B8" s="21">
        <v>2186.3</v>
      </c>
    </row>
    <row r="9" spans="1:2" ht="12.75">
      <c r="A9" s="45" t="s">
        <v>72</v>
      </c>
      <c r="B9" s="22" t="s">
        <v>73</v>
      </c>
    </row>
    <row r="10" spans="1:2" ht="12.75">
      <c r="A10" s="45" t="s">
        <v>74</v>
      </c>
      <c r="B10" s="46" t="s">
        <v>76</v>
      </c>
    </row>
    <row r="11" spans="1:2" ht="12.75">
      <c r="A11" s="45" t="s">
        <v>75</v>
      </c>
      <c r="B11" s="46">
        <v>906</v>
      </c>
    </row>
    <row r="12" spans="1:2" ht="12.75">
      <c r="A12" s="4" t="s">
        <v>21</v>
      </c>
      <c r="B12" s="21">
        <v>5</v>
      </c>
    </row>
    <row r="13" spans="1:2" ht="12.75">
      <c r="A13" s="4" t="s">
        <v>22</v>
      </c>
      <c r="B13" s="30">
        <f>B14+B15</f>
        <v>3423</v>
      </c>
    </row>
    <row r="14" spans="1:2" ht="12.75">
      <c r="A14" s="4" t="s">
        <v>23</v>
      </c>
      <c r="B14" s="21">
        <v>838</v>
      </c>
    </row>
    <row r="15" spans="1:2" ht="12.75">
      <c r="A15" s="4" t="s">
        <v>24</v>
      </c>
      <c r="B15" s="21">
        <v>2585</v>
      </c>
    </row>
    <row r="16" spans="1:2" ht="12.75">
      <c r="A16" s="4" t="s">
        <v>25</v>
      </c>
      <c r="B16" s="21">
        <v>53</v>
      </c>
    </row>
    <row r="17" spans="1:2" ht="12.75">
      <c r="A17" s="4" t="s">
        <v>26</v>
      </c>
      <c r="B17" s="21">
        <v>115</v>
      </c>
    </row>
    <row r="18" spans="1:2" ht="12.75">
      <c r="A18" s="4" t="s">
        <v>27</v>
      </c>
      <c r="B18" s="22">
        <v>69</v>
      </c>
    </row>
    <row r="19" spans="1:2" ht="12.75">
      <c r="A19" s="4" t="s">
        <v>28</v>
      </c>
      <c r="B19" s="21" t="s">
        <v>66</v>
      </c>
    </row>
    <row r="20" spans="1:2" ht="12.75">
      <c r="A20" s="5" t="s">
        <v>29</v>
      </c>
      <c r="B20" s="24" t="s">
        <v>68</v>
      </c>
    </row>
    <row r="21" spans="1:2" ht="12.75">
      <c r="A21" s="32" t="s">
        <v>30</v>
      </c>
      <c r="B21" s="41">
        <v>9906</v>
      </c>
    </row>
    <row r="22" spans="1:2" ht="12.75">
      <c r="A22" s="6" t="s">
        <v>31</v>
      </c>
      <c r="B22" s="42">
        <v>274143</v>
      </c>
    </row>
    <row r="23" spans="1:2" ht="12.75">
      <c r="A23" s="6" t="s">
        <v>32</v>
      </c>
      <c r="B23" s="43">
        <v>19550</v>
      </c>
    </row>
    <row r="24" spans="1:2" ht="12.75">
      <c r="A24" s="6" t="s">
        <v>0</v>
      </c>
      <c r="B24" s="42">
        <v>289350</v>
      </c>
    </row>
    <row r="25" spans="1:2" ht="12.75">
      <c r="A25" s="33" t="s">
        <v>33</v>
      </c>
      <c r="B25" s="44">
        <f>B21+B22+B23-B24</f>
        <v>14249</v>
      </c>
    </row>
    <row r="26" spans="1:2" ht="12.75">
      <c r="A26" s="5" t="s">
        <v>34</v>
      </c>
      <c r="B26" s="5" t="s">
        <v>67</v>
      </c>
    </row>
    <row r="27" spans="1:2" ht="12.75">
      <c r="A27" s="8" t="s">
        <v>35</v>
      </c>
      <c r="B27" s="25">
        <f>B28+B29+B30+B31+B32+B33+B34+B35</f>
        <v>83880</v>
      </c>
    </row>
    <row r="28" spans="1:2" ht="12.75">
      <c r="A28" s="9" t="s">
        <v>7</v>
      </c>
      <c r="B28" s="26">
        <v>35942</v>
      </c>
    </row>
    <row r="29" spans="1:2" ht="12.75">
      <c r="A29" s="10" t="s">
        <v>36</v>
      </c>
      <c r="B29" s="26">
        <v>3782</v>
      </c>
    </row>
    <row r="30" spans="1:2" ht="12.75">
      <c r="A30" s="9" t="s">
        <v>37</v>
      </c>
      <c r="B30" s="26">
        <v>8185</v>
      </c>
    </row>
    <row r="31" spans="1:2" ht="12.75">
      <c r="A31" s="10" t="s">
        <v>38</v>
      </c>
      <c r="B31" s="26">
        <v>7647</v>
      </c>
    </row>
    <row r="32" spans="1:2" ht="12.75">
      <c r="A32" s="11" t="s">
        <v>39</v>
      </c>
      <c r="B32" s="28">
        <v>8832</v>
      </c>
    </row>
    <row r="33" spans="1:2" ht="12.75">
      <c r="A33" s="10" t="s">
        <v>40</v>
      </c>
      <c r="B33" s="26">
        <v>17924</v>
      </c>
    </row>
    <row r="34" spans="1:2" ht="12.75">
      <c r="A34" s="10" t="s">
        <v>41</v>
      </c>
      <c r="B34" s="26">
        <v>1491</v>
      </c>
    </row>
    <row r="35" spans="1:2" ht="12.75">
      <c r="A35" s="34" t="s">
        <v>8</v>
      </c>
      <c r="B35" s="26">
        <v>77</v>
      </c>
    </row>
    <row r="36" spans="1:2" ht="12.75">
      <c r="A36" s="8" t="s">
        <v>42</v>
      </c>
      <c r="B36" s="25">
        <f>SUM(B37:B38)</f>
        <v>135611</v>
      </c>
    </row>
    <row r="37" spans="1:2" ht="12.75">
      <c r="A37" s="35" t="s">
        <v>1</v>
      </c>
      <c r="B37" s="29">
        <v>83719</v>
      </c>
    </row>
    <row r="38" spans="1:2" ht="12.75">
      <c r="A38" s="36" t="s">
        <v>2</v>
      </c>
      <c r="B38" s="29">
        <v>51892</v>
      </c>
    </row>
    <row r="39" spans="1:2" ht="12.75">
      <c r="A39" s="8" t="s">
        <v>43</v>
      </c>
      <c r="B39" s="25">
        <f>B40+B41+B46</f>
        <v>12679.059322033898</v>
      </c>
    </row>
    <row r="40" spans="1:2" ht="12.75">
      <c r="A40" s="13" t="s">
        <v>44</v>
      </c>
      <c r="B40" s="27">
        <v>409</v>
      </c>
    </row>
    <row r="41" spans="1:2" ht="12.75">
      <c r="A41" s="14" t="s">
        <v>45</v>
      </c>
      <c r="B41" s="27">
        <f>SUM(B42:B45)</f>
        <v>11690.059322033898</v>
      </c>
    </row>
    <row r="42" spans="1:2" ht="12.75">
      <c r="A42" s="15" t="s">
        <v>4</v>
      </c>
      <c r="B42" s="26">
        <v>7725</v>
      </c>
    </row>
    <row r="43" spans="1:2" ht="12.75">
      <c r="A43" s="36" t="s">
        <v>2</v>
      </c>
      <c r="B43" s="26">
        <v>538</v>
      </c>
    </row>
    <row r="44" spans="1:2" ht="12.75">
      <c r="A44" s="15" t="s">
        <v>3</v>
      </c>
      <c r="B44" s="26">
        <f>2544.15/1.18</f>
        <v>2156.0593220338983</v>
      </c>
    </row>
    <row r="45" spans="1:2" ht="12.75">
      <c r="A45" s="10" t="s">
        <v>69</v>
      </c>
      <c r="B45" s="27">
        <v>1271</v>
      </c>
    </row>
    <row r="46" spans="1:2" ht="12.75">
      <c r="A46" s="14" t="s">
        <v>46</v>
      </c>
      <c r="B46" s="27">
        <v>580</v>
      </c>
    </row>
    <row r="47" spans="1:2" ht="12.75">
      <c r="A47" s="8" t="s">
        <v>47</v>
      </c>
      <c r="B47" s="25">
        <f>B48+B49+B52+B53</f>
        <v>28975.757145762713</v>
      </c>
    </row>
    <row r="48" spans="1:2" ht="12.75">
      <c r="A48" s="14" t="s">
        <v>44</v>
      </c>
      <c r="B48" s="27">
        <v>460</v>
      </c>
    </row>
    <row r="49" spans="1:2" ht="12.75">
      <c r="A49" s="14" t="s">
        <v>45</v>
      </c>
      <c r="B49" s="27">
        <f>SUM(B50:B51)</f>
        <v>16018.584745762713</v>
      </c>
    </row>
    <row r="50" spans="1:2" ht="12.75">
      <c r="A50" s="16" t="s">
        <v>48</v>
      </c>
      <c r="B50" s="26">
        <f>(665.1+6197.29+2903.51+6457.51+507.81+1015.63+143.69+379.08)/1.18</f>
        <v>15482.728813559324</v>
      </c>
    </row>
    <row r="51" spans="1:2" ht="12.75">
      <c r="A51" s="17" t="s">
        <v>49</v>
      </c>
      <c r="B51" s="27">
        <f>632.31/1.18</f>
        <v>535.8559322033898</v>
      </c>
    </row>
    <row r="52" spans="1:2" ht="12.75">
      <c r="A52" s="14" t="s">
        <v>46</v>
      </c>
      <c r="B52" s="27">
        <v>7801</v>
      </c>
    </row>
    <row r="53" spans="1:2" ht="12.75">
      <c r="A53" s="12" t="s">
        <v>50</v>
      </c>
      <c r="B53" s="27">
        <f>B8*0.179*12</f>
        <v>4696.1724</v>
      </c>
    </row>
    <row r="54" spans="1:2" ht="12.75">
      <c r="A54" s="8" t="s">
        <v>51</v>
      </c>
      <c r="B54" s="25">
        <f>SUM(B55:B56)</f>
        <v>13728</v>
      </c>
    </row>
    <row r="55" spans="1:2" ht="12.75">
      <c r="A55" s="15" t="s">
        <v>5</v>
      </c>
      <c r="B55" s="26">
        <v>5966</v>
      </c>
    </row>
    <row r="56" spans="1:2" ht="12.75">
      <c r="A56" s="15" t="s">
        <v>6</v>
      </c>
      <c r="B56" s="26">
        <v>7762</v>
      </c>
    </row>
    <row r="57" spans="1:2" ht="12.75">
      <c r="A57" s="7" t="s">
        <v>52</v>
      </c>
      <c r="B57" s="25">
        <v>27867</v>
      </c>
    </row>
    <row r="58" spans="1:2" ht="12.75">
      <c r="A58" s="7" t="s">
        <v>53</v>
      </c>
      <c r="B58" s="25">
        <v>1533</v>
      </c>
    </row>
    <row r="59" spans="1:2" ht="12.75">
      <c r="A59" s="7" t="s">
        <v>54</v>
      </c>
      <c r="B59" s="25">
        <v>5994</v>
      </c>
    </row>
    <row r="60" spans="1:2" ht="12.75">
      <c r="A60" s="7" t="s">
        <v>55</v>
      </c>
      <c r="B60" s="25">
        <v>19027</v>
      </c>
    </row>
    <row r="61" spans="1:2" ht="12.75">
      <c r="A61" s="7" t="s">
        <v>56</v>
      </c>
      <c r="B61" s="25">
        <f>B27+B36+B39+B47+B54+B57+B58+B59+B60</f>
        <v>329294.81646779657</v>
      </c>
    </row>
    <row r="62" spans="1:2" ht="12.75">
      <c r="A62" s="15" t="s">
        <v>57</v>
      </c>
      <c r="B62" s="26">
        <v>6634</v>
      </c>
    </row>
    <row r="63" spans="1:2" ht="12.75">
      <c r="A63" s="7" t="s">
        <v>58</v>
      </c>
      <c r="B63" s="25">
        <f>B61+B62</f>
        <v>335928.81646779657</v>
      </c>
    </row>
    <row r="64" spans="1:2" ht="12.75">
      <c r="A64" s="15" t="s">
        <v>59</v>
      </c>
      <c r="B64" s="26">
        <f>B63*0.18</f>
        <v>60467.18696420338</v>
      </c>
    </row>
    <row r="65" spans="1:2" ht="12.75">
      <c r="A65" s="7" t="s">
        <v>60</v>
      </c>
      <c r="B65" s="25">
        <f>B63+B64</f>
        <v>396396.00343199994</v>
      </c>
    </row>
    <row r="66" spans="1:2" ht="12.75">
      <c r="A66" s="37" t="s">
        <v>61</v>
      </c>
      <c r="B66" s="39">
        <v>-105438</v>
      </c>
    </row>
    <row r="67" spans="1:2" ht="12.75">
      <c r="A67" s="38" t="s">
        <v>62</v>
      </c>
      <c r="B67" s="39">
        <f>B24-B65+B66</f>
        <v>-212484.00343199994</v>
      </c>
    </row>
    <row r="68" ht="12.75">
      <c r="A68" s="4" t="s">
        <v>71</v>
      </c>
    </row>
    <row r="69" ht="12.75">
      <c r="A69" s="18"/>
    </row>
    <row r="70" ht="12.75">
      <c r="A70" s="19" t="s">
        <v>63</v>
      </c>
    </row>
    <row r="71" spans="1:2" ht="12.75">
      <c r="A71" s="4" t="s">
        <v>64</v>
      </c>
      <c r="B71" s="4" t="s">
        <v>9</v>
      </c>
    </row>
    <row r="72" spans="1:2" ht="12.75">
      <c r="A72" s="20" t="s">
        <v>10</v>
      </c>
      <c r="B72" s="40"/>
    </row>
    <row r="73" spans="1:2" ht="12.75">
      <c r="A73" s="4" t="s">
        <v>65</v>
      </c>
      <c r="B73" s="4" t="s">
        <v>70</v>
      </c>
    </row>
    <row r="74" ht="12.75">
      <c r="A74" s="20" t="s">
        <v>11</v>
      </c>
    </row>
    <row r="75" ht="12.75">
      <c r="A75" s="4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2010-02-03T10:56:57Z</cp:lastPrinted>
  <dcterms:created xsi:type="dcterms:W3CDTF">1996-10-08T23:32:33Z</dcterms:created>
  <dcterms:modified xsi:type="dcterms:W3CDTF">2011-04-26T10:42:53Z</dcterms:modified>
  <cp:category/>
  <cp:version/>
  <cp:contentType/>
  <cp:contentStatus/>
</cp:coreProperties>
</file>