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<sst xmlns="http://schemas.openxmlformats.org/spreadsheetml/2006/main" count="76" uniqueCount="73">
  <si>
    <t>Пр.Октября 43/4</t>
  </si>
  <si>
    <t>Поступление</t>
  </si>
  <si>
    <t>Плотницкие работы (смена стекол,ремонт окон, смена пружин, петель, замков и проч.)</t>
  </si>
  <si>
    <t>Очистка кровли, козырьков от снега и наледи</t>
  </si>
  <si>
    <t>Благоустройство (уст-ка,ремонт и покраска к/площ,скамеек,урн,б/площ,огражд и т.д.)</t>
  </si>
  <si>
    <t>Кронирование деревьев</t>
  </si>
  <si>
    <t>Замер сопротивления изоляции</t>
  </si>
  <si>
    <t>Дератизация и дезинсекция</t>
  </si>
  <si>
    <t>Ардаширов И.А.</t>
  </si>
  <si>
    <t>Обслуживающая организация</t>
  </si>
  <si>
    <t>Старший по дому</t>
  </si>
  <si>
    <t>кв.№</t>
  </si>
  <si>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</si>
  <si>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</si>
  <si>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</si>
  <si>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 xml:space="preserve">Адрес: </t>
  </si>
  <si>
    <t>Исходные данные для расчета:</t>
  </si>
  <si>
    <t>Год ввода</t>
  </si>
  <si>
    <t>Общая площадь жилых помещений, кв.м.</t>
  </si>
  <si>
    <t>Количество этажей</t>
  </si>
  <si>
    <t>Общая убираемая площадь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</si>
  <si>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</si>
  <si>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</si>
  <si>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</si>
  <si>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</si>
  <si>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</si>
  <si>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  </t>
  </si>
  <si>
    <t>Статьи доходов</t>
  </si>
  <si>
    <t>Задолженность на 01.01.2010</t>
  </si>
  <si>
    <t>Начислено населению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</si>
  <si>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</si>
  <si>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</si>
  <si>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</si>
  <si>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</si>
  <si>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</si>
  <si>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Уборка лестничных клеток</t>
  </si>
  <si>
    <t>Услуги операторов</t>
  </si>
  <si>
    <t>Вывоз крупно-габаритного мусора</t>
  </si>
  <si>
    <t>Вывоз твердых бытовых отходов</t>
  </si>
  <si>
    <t>Обследование вентканалов</t>
  </si>
  <si>
    <t>Техническое обслуживание конструктивных элементов</t>
  </si>
  <si>
    <t>а) Профилактический осмотр</t>
  </si>
  <si>
    <t>б) Набор работ</t>
  </si>
  <si>
    <t>в) Непредвиденные работы</t>
  </si>
  <si>
    <t>Техническое обслуживание внутридомового инженерного оборудования</t>
  </si>
  <si>
    <t>Подготовка к зиме (промывка, опрессовка системы ЦО, ремонт и смена задвижек и т.д.)</t>
  </si>
  <si>
    <t>г) Аварийно- ремонтная служба</t>
  </si>
  <si>
    <t>Внешнее благоустройство</t>
  </si>
  <si>
    <t>Ямочный ремонт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</si>
  <si>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</si>
  <si>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</si>
  <si>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</si>
  <si>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</si>
  <si>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</si>
  <si>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</si>
  <si>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</si>
  <si>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</si>
  <si>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</si>
  <si>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</si>
  <si>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</si>
  <si>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 xml:space="preserve">Управляющая компания  </t>
  </si>
  <si>
    <t>Директор ОАО УЖХ Советского района городского округа г.Уфы РБ</t>
  </si>
  <si>
    <t>Директор ООО "ЖЭУ № 33"</t>
  </si>
  <si>
    <t>ХВС, ГВС, ЦО</t>
  </si>
  <si>
    <t>Сумма</t>
  </si>
  <si>
    <t>Сатаев А.З.</t>
  </si>
  <si>
    <t xml:space="preserve">Электромонтажные работы </t>
  </si>
  <si>
    <t>Справочно: Создан резервный фонд в сумме 85148 руб. на ремонт ш/кровли в 2012 г.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</si>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</sst>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0"/>
  <sheetViews>
    <sheetView tabSelected="1" workbookViewId="0" topLeftCell="A1">
      <selection activeCell="A5" sqref="A5"/>
    </sheetView>
  </sheetViews>
  <sheetFormatPr defaultColWidth="9.140625" defaultRowHeight="12.75"/>
  <cols>
    <col min="1" max="1" width="73.140625" style="0" customWidth="1"/>
    <col min="2" max="2" width="16.140625" style="0" bestFit="1" customWidth="1"/>
  </cols>
  <sheetData>
    <row r="1" ht="11.25" customHeight="1">
      <c r="A1" s="1" t="s">
        <v>12</v>
      </c>
    </row>
    <row r="2" ht="12.75">
      <c r="A2" s="1" t="s">
        <v>13</v>
      </c>
    </row>
    <row r="3" ht="12.75">
      <c r="A3" s="1" t="s">
        <v>14</v>
      </c>
    </row>
    <row r="4" spans="1:2" ht="12" customHeight="1">
      <c r="A4" s="2" t="s">
        <v>15</v>
      </c>
      <c r="B4" s="20" t="s">
        <v>0</v>
      </c>
    </row>
    <row r="5" spans="1:2" ht="13.5" customHeight="1">
      <c r="A5" s="3" t="s">
        <v>16</v>
      </c>
      <c r="B5" s="21"/>
    </row>
    <row r="6" spans="1:2" ht="11.25" customHeight="1">
      <c r="A6" s="4" t="s">
        <v>17</v>
      </c>
      <c r="B6" s="36">
        <v>1965</v>
      </c>
    </row>
    <row r="7" spans="1:2" ht="12.75">
      <c r="A7" s="4" t="s">
        <v>18</v>
      </c>
      <c r="B7" s="36">
        <v>3552.4</v>
      </c>
    </row>
    <row r="8" spans="1:2" ht="12.75">
      <c r="A8" s="39" t="s">
        <v>68</v>
      </c>
      <c r="B8" s="40" t="s">
        <v>69</v>
      </c>
    </row>
    <row r="9" spans="1:2" ht="12.75">
      <c r="A9" s="39" t="s">
        <v>70</v>
      </c>
      <c r="B9" s="40" t="s">
        <v>71</v>
      </c>
    </row>
    <row r="10" spans="1:2" ht="12.75">
      <c r="A10" s="39" t="s">
        <v>72</v>
      </c>
      <c r="B10" s="40">
        <v>1238</v>
      </c>
    </row>
    <row r="11" spans="1:2" ht="12.75">
      <c r="A11" s="4" t="s">
        <v>19</v>
      </c>
      <c r="B11" s="36">
        <v>5</v>
      </c>
    </row>
    <row r="12" spans="1:2" ht="12.75">
      <c r="A12" s="4" t="s">
        <v>20</v>
      </c>
      <c r="B12" s="37">
        <f>B13+B14</f>
        <v>3199</v>
      </c>
    </row>
    <row r="13" spans="1:2" ht="12.75">
      <c r="A13" s="4" t="s">
        <v>21</v>
      </c>
      <c r="B13" s="36">
        <v>884</v>
      </c>
    </row>
    <row r="14" spans="1:2" ht="12.75">
      <c r="A14" s="4" t="s">
        <v>22</v>
      </c>
      <c r="B14" s="36">
        <v>2315</v>
      </c>
    </row>
    <row r="15" spans="1:2" ht="12.75">
      <c r="A15" s="4" t="s">
        <v>23</v>
      </c>
      <c r="B15" s="36">
        <v>80</v>
      </c>
    </row>
    <row r="16" spans="1:2" ht="12.75">
      <c r="A16" s="4" t="s">
        <v>24</v>
      </c>
      <c r="B16" s="36">
        <v>213</v>
      </c>
    </row>
    <row r="17" spans="1:2" ht="12.75">
      <c r="A17" s="4" t="s">
        <v>25</v>
      </c>
      <c r="B17" s="38">
        <v>67</v>
      </c>
    </row>
    <row r="18" spans="1:2" ht="12.75">
      <c r="A18" s="4" t="s">
        <v>26</v>
      </c>
      <c r="B18" s="36" t="s">
        <v>63</v>
      </c>
    </row>
    <row r="19" spans="1:2" ht="11.25" customHeight="1">
      <c r="A19" s="5" t="s">
        <v>27</v>
      </c>
      <c r="B19" s="28"/>
    </row>
    <row r="20" spans="1:2" ht="12.75">
      <c r="A20" s="23" t="s">
        <v>28</v>
      </c>
      <c r="B20" s="28">
        <v>11988</v>
      </c>
    </row>
    <row r="21" spans="1:2" ht="12.75">
      <c r="A21" s="6" t="s">
        <v>29</v>
      </c>
      <c r="B21" s="29">
        <v>430918</v>
      </c>
    </row>
    <row r="22" spans="1:2" ht="12.75">
      <c r="A22" s="6" t="s">
        <v>1</v>
      </c>
      <c r="B22" s="29">
        <v>435858</v>
      </c>
    </row>
    <row r="23" spans="1:2" ht="12.75">
      <c r="A23" s="24" t="s">
        <v>30</v>
      </c>
      <c r="B23" s="30">
        <f>B20+B21-B22</f>
        <v>7048</v>
      </c>
    </row>
    <row r="24" spans="1:2" ht="11.25" customHeight="1">
      <c r="A24" s="5" t="s">
        <v>31</v>
      </c>
      <c r="B24" s="5" t="s">
        <v>64</v>
      </c>
    </row>
    <row r="25" spans="1:2" ht="12.75">
      <c r="A25" s="8" t="s">
        <v>32</v>
      </c>
      <c r="B25" s="31">
        <f>B26+B27+B28+B29+B30+B31+B32+B33</f>
        <v>110328.65</v>
      </c>
    </row>
    <row r="26" spans="1:2" ht="12.75">
      <c r="A26" s="9" t="s">
        <v>33</v>
      </c>
      <c r="B26" s="32">
        <v>32932</v>
      </c>
    </row>
    <row r="27" spans="1:2" ht="12.75">
      <c r="A27" s="10" t="s">
        <v>34</v>
      </c>
      <c r="B27" s="32">
        <v>5055</v>
      </c>
    </row>
    <row r="28" spans="1:2" ht="12.75">
      <c r="A28" s="9" t="s">
        <v>35</v>
      </c>
      <c r="B28" s="32">
        <v>6309</v>
      </c>
    </row>
    <row r="29" spans="1:2" ht="12.75">
      <c r="A29" s="10" t="s">
        <v>36</v>
      </c>
      <c r="B29" s="32">
        <v>12426</v>
      </c>
    </row>
    <row r="30" spans="1:2" ht="12.75">
      <c r="A30" s="11" t="s">
        <v>37</v>
      </c>
      <c r="B30" s="32">
        <v>16358</v>
      </c>
    </row>
    <row r="31" spans="1:2" ht="12.75">
      <c r="A31" s="10" t="s">
        <v>38</v>
      </c>
      <c r="B31" s="32">
        <v>33199</v>
      </c>
    </row>
    <row r="32" spans="1:2" ht="12.75">
      <c r="A32" s="10" t="s">
        <v>39</v>
      </c>
      <c r="B32" s="32">
        <v>2168</v>
      </c>
    </row>
    <row r="33" spans="1:2" ht="12.75">
      <c r="A33" s="25" t="s">
        <v>7</v>
      </c>
      <c r="B33" s="32">
        <v>1881.65</v>
      </c>
    </row>
    <row r="34" spans="1:2" ht="12.75">
      <c r="A34" s="8" t="s">
        <v>40</v>
      </c>
      <c r="B34" s="31">
        <f>B35+B36+B39</f>
        <v>18650</v>
      </c>
    </row>
    <row r="35" spans="1:2" ht="12.75">
      <c r="A35" s="13" t="s">
        <v>41</v>
      </c>
      <c r="B35" s="33">
        <v>551</v>
      </c>
    </row>
    <row r="36" spans="1:2" ht="12.75">
      <c r="A36" s="14" t="s">
        <v>42</v>
      </c>
      <c r="B36" s="33">
        <f>SUM(B37:B38)</f>
        <v>17420</v>
      </c>
    </row>
    <row r="37" spans="1:2" ht="12.75">
      <c r="A37" s="15" t="s">
        <v>3</v>
      </c>
      <c r="B37" s="32">
        <v>7860</v>
      </c>
    </row>
    <row r="38" spans="1:2" ht="12.75">
      <c r="A38" s="15" t="s">
        <v>2</v>
      </c>
      <c r="B38" s="32">
        <v>9560</v>
      </c>
    </row>
    <row r="39" spans="1:2" ht="12.75">
      <c r="A39" s="14" t="s">
        <v>43</v>
      </c>
      <c r="B39" s="33">
        <v>679</v>
      </c>
    </row>
    <row r="40" spans="1:2" ht="11.25" customHeight="1">
      <c r="A40" s="8" t="s">
        <v>44</v>
      </c>
      <c r="B40" s="31">
        <f>B41+B42+B46+B47</f>
        <v>54536</v>
      </c>
    </row>
    <row r="41" spans="1:2" ht="12.75">
      <c r="A41" s="14" t="s">
        <v>41</v>
      </c>
      <c r="B41" s="33">
        <v>10983</v>
      </c>
    </row>
    <row r="42" spans="1:2" ht="12.75">
      <c r="A42" s="14" t="s">
        <v>42</v>
      </c>
      <c r="B42" s="33">
        <f>SUM(B43:B45)</f>
        <v>17705</v>
      </c>
    </row>
    <row r="43" spans="1:2" ht="14.25" customHeight="1">
      <c r="A43" s="16" t="s">
        <v>45</v>
      </c>
      <c r="B43" s="33">
        <v>7918</v>
      </c>
    </row>
    <row r="44" spans="1:2" ht="12" customHeight="1">
      <c r="A44" s="16" t="s">
        <v>6</v>
      </c>
      <c r="B44" s="33">
        <v>9535</v>
      </c>
    </row>
    <row r="45" spans="1:2" ht="12" customHeight="1">
      <c r="A45" s="10" t="s">
        <v>66</v>
      </c>
      <c r="B45" s="32">
        <v>252</v>
      </c>
    </row>
    <row r="46" spans="1:2" ht="11.25" customHeight="1">
      <c r="A46" s="14" t="s">
        <v>43</v>
      </c>
      <c r="B46" s="33">
        <v>18217</v>
      </c>
    </row>
    <row r="47" spans="1:2" ht="11.25" customHeight="1">
      <c r="A47" s="12" t="s">
        <v>46</v>
      </c>
      <c r="B47" s="33">
        <v>7631</v>
      </c>
    </row>
    <row r="48" spans="1:2" ht="12.75">
      <c r="A48" s="8" t="s">
        <v>47</v>
      </c>
      <c r="B48" s="31">
        <f>SUM(B49:B51)</f>
        <v>24987</v>
      </c>
    </row>
    <row r="49" spans="1:2" ht="12" customHeight="1">
      <c r="A49" s="15" t="s">
        <v>4</v>
      </c>
      <c r="B49" s="32">
        <v>4589</v>
      </c>
    </row>
    <row r="50" spans="1:2" ht="12" customHeight="1">
      <c r="A50" s="10" t="s">
        <v>48</v>
      </c>
      <c r="B50" s="32">
        <v>1327</v>
      </c>
    </row>
    <row r="51" spans="1:2" ht="11.25" customHeight="1">
      <c r="A51" s="15" t="s">
        <v>5</v>
      </c>
      <c r="B51" s="32">
        <v>19071</v>
      </c>
    </row>
    <row r="52" spans="1:2" ht="12.75">
      <c r="A52" s="7" t="s">
        <v>49</v>
      </c>
      <c r="B52" s="31">
        <v>45280</v>
      </c>
    </row>
    <row r="53" spans="1:2" ht="12.75">
      <c r="A53" s="7" t="s">
        <v>50</v>
      </c>
      <c r="B53" s="31">
        <v>2410</v>
      </c>
    </row>
    <row r="54" spans="1:2" ht="12.75">
      <c r="A54" s="7" t="s">
        <v>51</v>
      </c>
      <c r="B54" s="31">
        <v>9422</v>
      </c>
    </row>
    <row r="55" spans="1:2" ht="12.75">
      <c r="A55" s="7" t="s">
        <v>52</v>
      </c>
      <c r="B55" s="31">
        <v>29909</v>
      </c>
    </row>
    <row r="56" spans="1:2" ht="12.75">
      <c r="A56" s="7" t="s">
        <v>53</v>
      </c>
      <c r="B56" s="31">
        <f>B25+B34+B40+B48+B52+B53+B54+B55</f>
        <v>295522.65</v>
      </c>
    </row>
    <row r="57" spans="1:2" ht="11.25" customHeight="1">
      <c r="A57" s="15" t="s">
        <v>54</v>
      </c>
      <c r="B57" s="32">
        <v>10779</v>
      </c>
    </row>
    <row r="58" spans="1:2" ht="12.75">
      <c r="A58" s="7" t="s">
        <v>55</v>
      </c>
      <c r="B58" s="31">
        <f>B56+B57</f>
        <v>306301.65</v>
      </c>
    </row>
    <row r="59" spans="1:2" ht="12" customHeight="1">
      <c r="A59" s="15" t="s">
        <v>56</v>
      </c>
      <c r="B59" s="32">
        <f>B58*0.18</f>
        <v>55134.297</v>
      </c>
    </row>
    <row r="60" spans="1:2" ht="12.75">
      <c r="A60" s="7" t="s">
        <v>57</v>
      </c>
      <c r="B60" s="31">
        <f>B58+B59</f>
        <v>361435.94700000004</v>
      </c>
    </row>
    <row r="61" spans="1:2" ht="11.25" customHeight="1">
      <c r="A61" s="26" t="s">
        <v>58</v>
      </c>
      <c r="B61" s="34">
        <v>10726</v>
      </c>
    </row>
    <row r="62" spans="1:2" ht="11.25" customHeight="1">
      <c r="A62" s="27" t="s">
        <v>59</v>
      </c>
      <c r="B62" s="34">
        <f>B22-B60+B61</f>
        <v>85148.05299999996</v>
      </c>
    </row>
    <row r="63" ht="12.75">
      <c r="A63" s="35" t="s">
        <v>67</v>
      </c>
    </row>
    <row r="64" ht="9" customHeight="1">
      <c r="A64" s="17"/>
    </row>
    <row r="65" ht="12.75">
      <c r="A65" s="18" t="s">
        <v>60</v>
      </c>
    </row>
    <row r="66" spans="1:2" ht="12.75">
      <c r="A66" s="4" t="s">
        <v>61</v>
      </c>
      <c r="B66" s="4" t="s">
        <v>8</v>
      </c>
    </row>
    <row r="67" spans="1:2" ht="12.75">
      <c r="A67" s="19" t="s">
        <v>9</v>
      </c>
      <c r="B67" s="22"/>
    </row>
    <row r="68" spans="1:2" ht="12.75">
      <c r="A68" s="4" t="s">
        <v>62</v>
      </c>
      <c r="B68" s="4" t="s">
        <v>65</v>
      </c>
    </row>
    <row r="69" ht="12.75">
      <c r="A69" s="19" t="s">
        <v>10</v>
      </c>
    </row>
    <row r="70" ht="12.75">
      <c r="A70" s="4" t="s">
        <v>11</v>
      </c>
    </row>
  </sheetData>
  <printOptions/>
  <pageMargins left="0.5905511811023623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2011-03-30T11:14:13Z</cp:lastPrinted>
  <dcterms:created xsi:type="dcterms:W3CDTF">1996-10-08T23:32:33Z</dcterms:created>
  <dcterms:modified xsi:type="dcterms:W3CDTF">2011-04-26T10:48:22Z</dcterms:modified>
  <cp:category/>
  <cp:version/>
  <cp:contentType/>
  <cp:contentStatus/>
</cp:coreProperties>
</file>