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1115" windowHeight="5640" activeTab="0"/>
  </bookViews>
  <sheets>
    <sheet name="Пр Окт 21-1 (2)" sheetId="1" r:id="rId1"/>
  </sheets>
  <definedNames/>
  <calcPr fullCalcOnLoad="1"/>
</workbook>
</file>

<file path=xl/sharedStrings.xml><?xml version="1.0" encoding="utf-8"?>
<sst xmlns="http://schemas.openxmlformats.org/spreadsheetml/2006/main" count="73" uniqueCount="73">
  <si>
    <t>ОТЧЕТ</t>
  </si>
  <si>
    <t xml:space="preserve">о стоимости содержания общедомового имущества многоквартирного дома </t>
  </si>
  <si>
    <t>ОАО "УЖХ Советского района городского округа г.Уфа" за 2010 год</t>
  </si>
  <si>
    <t>Адрес многоквартирного жилого дома</t>
  </si>
  <si>
    <t>Пр. Октября. 21/1</t>
  </si>
  <si>
    <t>Год ввода</t>
  </si>
  <si>
    <t>Общая площадь жилых помещений, кв.м.</t>
  </si>
  <si>
    <t>Количество этажей</t>
  </si>
  <si>
    <t>Убираемая площадь , в т.ч.</t>
  </si>
  <si>
    <t xml:space="preserve">    асфальт, кв.м.</t>
  </si>
  <si>
    <t xml:space="preserve">    газон, кв.м.</t>
  </si>
  <si>
    <t>Количество квартир</t>
  </si>
  <si>
    <t>Количество проживающих</t>
  </si>
  <si>
    <t>Количество заявок всего (сантехнические, электромонтажные, кровельные)</t>
  </si>
  <si>
    <t xml:space="preserve">Степень благоустройства жилых помещений - </t>
  </si>
  <si>
    <t xml:space="preserve">ХВС, ГВС, ЦО, </t>
  </si>
  <si>
    <t>Статьи доходов</t>
  </si>
  <si>
    <t>Сумма</t>
  </si>
  <si>
    <t>Задолженность на 01.01.2010</t>
  </si>
  <si>
    <t>Начислено населению</t>
  </si>
  <si>
    <t>Поступление</t>
  </si>
  <si>
    <t>Задолженность на 01.01.2011</t>
  </si>
  <si>
    <t>Статьи расходов</t>
  </si>
  <si>
    <t>Санитарное содержание</t>
  </si>
  <si>
    <t>Уборка территории</t>
  </si>
  <si>
    <t xml:space="preserve">Механизированная уборка </t>
  </si>
  <si>
    <t>Услуги операторов</t>
  </si>
  <si>
    <t>Вывоз крупногаборитного мусора</t>
  </si>
  <si>
    <t>Вывоз твердых бытовых отходов</t>
  </si>
  <si>
    <t>Обследование вентканалов и дымоходов</t>
  </si>
  <si>
    <t>Дератизация и дезинсекция</t>
  </si>
  <si>
    <t>Техническое обслуживание конструктивных элементов и инженерного оборудования</t>
  </si>
  <si>
    <t>а) Профилактический осмотр</t>
  </si>
  <si>
    <t>б) Набор работ</t>
  </si>
  <si>
    <t>Очистка кровли от снега и наледи</t>
  </si>
  <si>
    <t>Плотницкие работы (ремонт рам, смена стекол , смена оконных приборов)</t>
  </si>
  <si>
    <t>Общестр. работы (ремонт штукатурки балконной плиты,подъездных козырьков, откосы.)</t>
  </si>
  <si>
    <t>Ремонт балконных козырьков</t>
  </si>
  <si>
    <t>Ремонт кровли (  кровельные работы, смена водосточн. труб. и пр)</t>
  </si>
  <si>
    <t xml:space="preserve">Ремонт жел. дверей, смена доводчика  </t>
  </si>
  <si>
    <t>Смена труб, сгонов, ХВС, ГВС</t>
  </si>
  <si>
    <t>Подготовка к зиме (промывка, опрессовка системы ЦО, и т.п.)</t>
  </si>
  <si>
    <t>в) Непредвиденные работы</t>
  </si>
  <si>
    <t>г) Аварийно- ремонтная служба</t>
  </si>
  <si>
    <t>Внешнее благоустройство</t>
  </si>
  <si>
    <t>Кронирование деревьев</t>
  </si>
  <si>
    <t>Благоустройство (ремонт, покраска  урн, скамек, огражд, детск оборуд, бельев площадок)</t>
  </si>
  <si>
    <t>Общеэксплуататационные  расходы</t>
  </si>
  <si>
    <t>Объединенная диспетчерская служба</t>
  </si>
  <si>
    <t>Услуги управляющей компании</t>
  </si>
  <si>
    <t>Услуги МУП УЖХ и ЕРКЦ</t>
  </si>
  <si>
    <t>Итого расходов</t>
  </si>
  <si>
    <t>Внереализационные расходы</t>
  </si>
  <si>
    <t>Всего расходов</t>
  </si>
  <si>
    <t>НДС 18%</t>
  </si>
  <si>
    <t>Всего с учетом НДС</t>
  </si>
  <si>
    <t>Отклонение  (- перерасход, + неосв) за 2009г.</t>
  </si>
  <si>
    <t>Отклонение  (- перерасход, + неосв) на 31.12.2010</t>
  </si>
  <si>
    <t>Справочно: Создан резервный  фонд  в  сумме 50704   руб. на  2011г.   на  установку повысительного насоса ХВС</t>
  </si>
  <si>
    <t xml:space="preserve">Управляющая компания  </t>
  </si>
  <si>
    <t>Директор ОАО УЖХ Советского района городского округа г.Уфы РБ</t>
  </si>
  <si>
    <t>Ардаширов И.А.</t>
  </si>
  <si>
    <t>Обслуживающая организация</t>
  </si>
  <si>
    <t>Директор ООО "ЖЭУ № 38"</t>
  </si>
  <si>
    <t>Гильмутдинов М. М.</t>
  </si>
  <si>
    <t>Старший по дому</t>
  </si>
  <si>
    <t>кв.№</t>
  </si>
  <si>
    <t>Сумм, руб.</t>
  </si>
  <si>
    <t>Материал стен</t>
  </si>
  <si>
    <t>панельный</t>
  </si>
  <si>
    <t>Вид кровли</t>
  </si>
  <si>
    <t>Площадь кровли, кв.м.</t>
  </si>
  <si>
    <t>металлическая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</si>
</sst>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0000"/>
    <numFmt numFmtId="183" formatCode="0.00000000"/>
    <numFmt numFmtId="184" formatCode="0.0000000"/>
    <numFmt numFmtId="185" formatCode="0.000000"/>
    <numFmt numFmtId="186" formatCode="0.0"/>
    <numFmt numFmtId="187" formatCode="0.000000000"/>
    <numFmt numFmtId="188" formatCode="0&quot;%&quot;"/>
  </numFmts>
  <fonts count="1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i/>
      <sz val="8"/>
      <name val="Arial Cyr"/>
      <family val="2"/>
    </font>
    <font>
      <i/>
      <sz val="8"/>
      <name val="Arial"/>
      <family val="2"/>
    </font>
    <font>
      <sz val="9"/>
      <name val="Arial"/>
      <family val="2"/>
    </font>
    <font>
      <b/>
      <i/>
      <sz val="8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10"/>
      <name val="Arial Cyr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1" fontId="3" fillId="0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1" fontId="1" fillId="0" borderId="0" xfId="0" applyNumberFormat="1" applyFont="1" applyFill="1" applyBorder="1" applyAlignment="1">
      <alignment horizontal="left"/>
    </xf>
    <xf numFmtId="1" fontId="3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1" fontId="1" fillId="0" borderId="0" xfId="0" applyNumberFormat="1" applyFont="1" applyFill="1" applyBorder="1" applyAlignment="1">
      <alignment horizontal="center"/>
    </xf>
    <xf numFmtId="186" fontId="1" fillId="0" borderId="0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/>
    </xf>
    <xf numFmtId="1" fontId="3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vertical="center"/>
    </xf>
    <xf numFmtId="0" fontId="5" fillId="0" borderId="2" xfId="0" applyFont="1" applyFill="1" applyBorder="1" applyAlignment="1">
      <alignment/>
    </xf>
    <xf numFmtId="0" fontId="5" fillId="0" borderId="3" xfId="0" applyFont="1" applyFill="1" applyBorder="1" applyAlignment="1">
      <alignment/>
    </xf>
    <xf numFmtId="0" fontId="0" fillId="0" borderId="0" xfId="0" applyFill="1" applyAlignment="1">
      <alignment vertical="center"/>
    </xf>
    <xf numFmtId="0" fontId="3" fillId="0" borderId="1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1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0" fontId="6" fillId="0" borderId="1" xfId="0" applyFont="1" applyFill="1" applyBorder="1" applyAlignment="1">
      <alignment/>
    </xf>
    <xf numFmtId="0" fontId="3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/>
    </xf>
    <xf numFmtId="0" fontId="2" fillId="0" borderId="0" xfId="0" applyFont="1" applyFill="1" applyAlignment="1">
      <alignment/>
    </xf>
    <xf numFmtId="0" fontId="1" fillId="0" borderId="1" xfId="0" applyFont="1" applyFill="1" applyBorder="1" applyAlignment="1">
      <alignment vertical="top" wrapText="1"/>
    </xf>
    <xf numFmtId="1" fontId="1" fillId="0" borderId="1" xfId="0" applyNumberFormat="1" applyFont="1" applyFill="1" applyBorder="1" applyAlignment="1">
      <alignment horizontal="center" vertical="top" wrapText="1"/>
    </xf>
    <xf numFmtId="0" fontId="7" fillId="0" borderId="0" xfId="0" applyFont="1" applyFill="1" applyAlignment="1">
      <alignment vertical="top" wrapText="1"/>
    </xf>
    <xf numFmtId="0" fontId="1" fillId="0" borderId="1" xfId="0" applyFont="1" applyBorder="1" applyAlignment="1">
      <alignment/>
    </xf>
    <xf numFmtId="1" fontId="1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/>
    </xf>
    <xf numFmtId="0" fontId="8" fillId="0" borderId="3" xfId="0" applyFont="1" applyFill="1" applyBorder="1" applyAlignment="1">
      <alignment vertical="top" wrapText="1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1" fontId="9" fillId="0" borderId="0" xfId="0" applyNumberFormat="1" applyFont="1" applyFill="1" applyBorder="1" applyAlignment="1">
      <alignment vertical="top" wrapText="1"/>
    </xf>
    <xf numFmtId="0" fontId="9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1" fontId="9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 vertical="top" wrapText="1"/>
    </xf>
    <xf numFmtId="1" fontId="1" fillId="0" borderId="0" xfId="0" applyNumberFormat="1" applyFont="1" applyFill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9"/>
  <sheetViews>
    <sheetView tabSelected="1" workbookViewId="0" topLeftCell="A1">
      <selection activeCell="B11" sqref="B11"/>
    </sheetView>
  </sheetViews>
  <sheetFormatPr defaultColWidth="9.140625" defaultRowHeight="12.75"/>
  <cols>
    <col min="1" max="1" width="69.28125" style="3" customWidth="1"/>
    <col min="2" max="2" width="18.140625" style="41" customWidth="1"/>
    <col min="3" max="16384" width="9.140625" style="3" customWidth="1"/>
  </cols>
  <sheetData>
    <row r="1" spans="1:2" ht="12.75">
      <c r="A1" s="1" t="s">
        <v>0</v>
      </c>
      <c r="B1" s="2"/>
    </row>
    <row r="2" spans="1:2" ht="12.75">
      <c r="A2" s="1" t="s">
        <v>1</v>
      </c>
      <c r="B2" s="2"/>
    </row>
    <row r="3" spans="1:2" ht="12.75">
      <c r="A3" s="1" t="s">
        <v>2</v>
      </c>
      <c r="B3" s="2"/>
    </row>
    <row r="4" spans="1:2" ht="11.25" customHeight="1">
      <c r="A4" s="4" t="s">
        <v>3</v>
      </c>
      <c r="B4" s="5" t="s">
        <v>4</v>
      </c>
    </row>
    <row r="5" spans="1:2" ht="11.25" customHeight="1">
      <c r="A5" s="6" t="s">
        <v>5</v>
      </c>
      <c r="B5" s="7">
        <v>1968</v>
      </c>
    </row>
    <row r="6" spans="1:2" ht="11.25" customHeight="1">
      <c r="A6" s="6" t="s">
        <v>6</v>
      </c>
      <c r="B6" s="8">
        <v>2623.7</v>
      </c>
    </row>
    <row r="7" spans="1:2" ht="11.25" customHeight="1">
      <c r="A7" s="6" t="s">
        <v>7</v>
      </c>
      <c r="B7" s="7">
        <v>5</v>
      </c>
    </row>
    <row r="8" spans="1:2" ht="11.25" customHeight="1">
      <c r="A8" s="42" t="s">
        <v>68</v>
      </c>
      <c r="B8" s="43" t="s">
        <v>69</v>
      </c>
    </row>
    <row r="9" spans="1:2" ht="11.25" customHeight="1">
      <c r="A9" s="42" t="s">
        <v>70</v>
      </c>
      <c r="B9" s="43" t="s">
        <v>72</v>
      </c>
    </row>
    <row r="10" spans="1:2" ht="11.25" customHeight="1">
      <c r="A10" s="42" t="s">
        <v>71</v>
      </c>
      <c r="B10" s="43">
        <v>748</v>
      </c>
    </row>
    <row r="11" spans="1:2" ht="11.25" customHeight="1">
      <c r="A11" s="6" t="s">
        <v>8</v>
      </c>
      <c r="B11" s="7">
        <v>4177</v>
      </c>
    </row>
    <row r="12" spans="1:2" ht="11.25" customHeight="1">
      <c r="A12" s="6" t="s">
        <v>9</v>
      </c>
      <c r="B12" s="7">
        <v>1084</v>
      </c>
    </row>
    <row r="13" spans="1:2" ht="11.25" customHeight="1">
      <c r="A13" s="6" t="s">
        <v>10</v>
      </c>
      <c r="B13" s="7">
        <v>3093</v>
      </c>
    </row>
    <row r="14" spans="1:2" ht="11.25" customHeight="1">
      <c r="A14" s="6" t="s">
        <v>11</v>
      </c>
      <c r="B14" s="7">
        <v>60</v>
      </c>
    </row>
    <row r="15" spans="1:2" ht="11.25" customHeight="1">
      <c r="A15" s="6" t="s">
        <v>12</v>
      </c>
      <c r="B15" s="7">
        <v>148</v>
      </c>
    </row>
    <row r="16" spans="1:2" ht="11.25" customHeight="1">
      <c r="A16" s="6" t="s">
        <v>13</v>
      </c>
      <c r="B16" s="7">
        <v>401</v>
      </c>
    </row>
    <row r="17" spans="1:2" ht="11.25" customHeight="1">
      <c r="A17" s="6" t="s">
        <v>14</v>
      </c>
      <c r="B17" s="7" t="s">
        <v>15</v>
      </c>
    </row>
    <row r="18" spans="1:2" ht="11.25" customHeight="1">
      <c r="A18" s="9" t="s">
        <v>16</v>
      </c>
      <c r="B18" s="10" t="s">
        <v>67</v>
      </c>
    </row>
    <row r="19" spans="1:2" ht="11.25" customHeight="1">
      <c r="A19" s="11" t="s">
        <v>18</v>
      </c>
      <c r="B19" s="12">
        <v>4053</v>
      </c>
    </row>
    <row r="20" spans="1:2" ht="11.25" customHeight="1">
      <c r="A20" s="13" t="s">
        <v>19</v>
      </c>
      <c r="B20" s="12">
        <v>314368</v>
      </c>
    </row>
    <row r="21" spans="1:2" ht="11.25" customHeight="1">
      <c r="A21" s="14" t="s">
        <v>20</v>
      </c>
      <c r="B21" s="12">
        <v>314840</v>
      </c>
    </row>
    <row r="22" spans="1:2" ht="11.25" customHeight="1">
      <c r="A22" s="15" t="s">
        <v>21</v>
      </c>
      <c r="B22" s="12">
        <f>B19+B20-B21</f>
        <v>3581</v>
      </c>
    </row>
    <row r="23" spans="1:2" s="16" customFormat="1" ht="11.25" customHeight="1">
      <c r="A23" s="9" t="s">
        <v>22</v>
      </c>
      <c r="B23" s="10" t="s">
        <v>17</v>
      </c>
    </row>
    <row r="24" spans="1:2" ht="11.25" customHeight="1">
      <c r="A24" s="17" t="s">
        <v>23</v>
      </c>
      <c r="B24" s="12">
        <f>SUM(B25:B31)</f>
        <v>93520</v>
      </c>
    </row>
    <row r="25" spans="1:2" ht="11.25" customHeight="1">
      <c r="A25" s="18" t="s">
        <v>24</v>
      </c>
      <c r="B25" s="19">
        <v>46279</v>
      </c>
    </row>
    <row r="26" spans="1:2" ht="11.25" customHeight="1">
      <c r="A26" s="20" t="s">
        <v>25</v>
      </c>
      <c r="B26" s="19">
        <v>3013</v>
      </c>
    </row>
    <row r="27" spans="1:2" ht="11.25" customHeight="1">
      <c r="A27" s="21" t="s">
        <v>26</v>
      </c>
      <c r="B27" s="19">
        <v>6341</v>
      </c>
    </row>
    <row r="28" spans="1:2" ht="11.25" customHeight="1">
      <c r="A28" s="21" t="s">
        <v>27</v>
      </c>
      <c r="B28" s="19">
        <v>11366</v>
      </c>
    </row>
    <row r="29" spans="1:2" ht="11.25" customHeight="1">
      <c r="A29" s="21" t="s">
        <v>28</v>
      </c>
      <c r="B29" s="19">
        <v>23068</v>
      </c>
    </row>
    <row r="30" spans="1:2" ht="11.25" customHeight="1">
      <c r="A30" s="18" t="s">
        <v>29</v>
      </c>
      <c r="B30" s="19">
        <v>1626</v>
      </c>
    </row>
    <row r="31" spans="1:2" ht="11.25" customHeight="1">
      <c r="A31" s="18" t="s">
        <v>30</v>
      </c>
      <c r="B31" s="19">
        <v>1827</v>
      </c>
    </row>
    <row r="32" spans="1:2" ht="11.25" customHeight="1">
      <c r="A32" s="22" t="s">
        <v>31</v>
      </c>
      <c r="B32" s="12">
        <f>B33+B34+B43+B44</f>
        <v>74595</v>
      </c>
    </row>
    <row r="33" spans="1:2" ht="11.25" customHeight="1">
      <c r="A33" s="21" t="s">
        <v>32</v>
      </c>
      <c r="B33" s="19">
        <v>6770</v>
      </c>
    </row>
    <row r="34" spans="1:2" s="24" customFormat="1" ht="11.25" customHeight="1">
      <c r="A34" s="23" t="s">
        <v>33</v>
      </c>
      <c r="B34" s="12">
        <f>B35+B36+B37+B38+B39+B40+B41+B42</f>
        <v>50432</v>
      </c>
    </row>
    <row r="35" spans="1:2" s="27" customFormat="1" ht="11.25" customHeight="1">
      <c r="A35" s="25" t="s">
        <v>34</v>
      </c>
      <c r="B35" s="26">
        <v>2434</v>
      </c>
    </row>
    <row r="36" spans="1:2" s="27" customFormat="1" ht="11.25" customHeight="1">
      <c r="A36" s="25" t="s">
        <v>35</v>
      </c>
      <c r="B36" s="26">
        <v>4388</v>
      </c>
    </row>
    <row r="37" spans="1:2" s="27" customFormat="1" ht="11.25" customHeight="1">
      <c r="A37" s="25" t="s">
        <v>36</v>
      </c>
      <c r="B37" s="26">
        <v>7058</v>
      </c>
    </row>
    <row r="38" spans="1:2" s="27" customFormat="1" ht="11.25" customHeight="1">
      <c r="A38" s="25" t="s">
        <v>37</v>
      </c>
      <c r="B38" s="26">
        <v>14008</v>
      </c>
    </row>
    <row r="39" spans="1:2" s="27" customFormat="1" ht="11.25" customHeight="1">
      <c r="A39" s="25" t="s">
        <v>38</v>
      </c>
      <c r="B39" s="26">
        <v>2288</v>
      </c>
    </row>
    <row r="40" spans="1:2" s="27" customFormat="1" ht="11.25" customHeight="1">
      <c r="A40" s="25" t="s">
        <v>39</v>
      </c>
      <c r="B40" s="26">
        <v>924</v>
      </c>
    </row>
    <row r="41" spans="1:2" ht="11.25" customHeight="1">
      <c r="A41" s="25" t="s">
        <v>40</v>
      </c>
      <c r="B41" s="19">
        <v>15735</v>
      </c>
    </row>
    <row r="42" spans="1:2" ht="11.25" customHeight="1">
      <c r="A42" s="25" t="s">
        <v>41</v>
      </c>
      <c r="B42" s="19">
        <v>3597</v>
      </c>
    </row>
    <row r="43" spans="1:2" ht="11.25" customHeight="1">
      <c r="A43" s="21" t="s">
        <v>42</v>
      </c>
      <c r="B43" s="19">
        <v>11757</v>
      </c>
    </row>
    <row r="44" spans="1:2" ht="11.25" customHeight="1">
      <c r="A44" s="21" t="s">
        <v>43</v>
      </c>
      <c r="B44" s="19">
        <v>5636</v>
      </c>
    </row>
    <row r="45" spans="1:2" ht="11.25" customHeight="1">
      <c r="A45" s="17" t="s">
        <v>44</v>
      </c>
      <c r="B45" s="12">
        <f>B46+B47</f>
        <v>20925</v>
      </c>
    </row>
    <row r="46" spans="1:2" ht="11.25" customHeight="1">
      <c r="A46" s="28" t="s">
        <v>45</v>
      </c>
      <c r="B46" s="29">
        <v>13104</v>
      </c>
    </row>
    <row r="47" spans="1:2" ht="11.25" customHeight="1">
      <c r="A47" s="25" t="s">
        <v>46</v>
      </c>
      <c r="B47" s="29">
        <v>7821</v>
      </c>
    </row>
    <row r="48" spans="1:2" ht="11.25" customHeight="1">
      <c r="A48" s="30" t="s">
        <v>47</v>
      </c>
      <c r="B48" s="12">
        <v>32163</v>
      </c>
    </row>
    <row r="49" spans="1:2" ht="11.25" customHeight="1">
      <c r="A49" s="30" t="s">
        <v>48</v>
      </c>
      <c r="B49" s="12">
        <v>1758</v>
      </c>
    </row>
    <row r="50" spans="1:2" ht="11.25" customHeight="1">
      <c r="A50" s="30" t="s">
        <v>49</v>
      </c>
      <c r="B50" s="12">
        <v>6873</v>
      </c>
    </row>
    <row r="51" spans="1:2" ht="11.25" customHeight="1">
      <c r="A51" s="30" t="s">
        <v>50</v>
      </c>
      <c r="B51" s="12">
        <v>21819</v>
      </c>
    </row>
    <row r="52" spans="1:2" ht="11.25" customHeight="1">
      <c r="A52" s="30" t="s">
        <v>51</v>
      </c>
      <c r="B52" s="12">
        <f>B24+B32+B45+B48+B49+B50+B51</f>
        <v>251653</v>
      </c>
    </row>
    <row r="53" spans="1:2" ht="11.25" customHeight="1">
      <c r="A53" s="20" t="s">
        <v>52</v>
      </c>
      <c r="B53" s="19">
        <v>7135</v>
      </c>
    </row>
    <row r="54" spans="1:2" ht="11.25" customHeight="1">
      <c r="A54" s="30" t="s">
        <v>53</v>
      </c>
      <c r="B54" s="12">
        <f>B52+B53</f>
        <v>258788</v>
      </c>
    </row>
    <row r="55" spans="1:2" ht="11.25" customHeight="1">
      <c r="A55" s="20" t="s">
        <v>54</v>
      </c>
      <c r="B55" s="19">
        <f>B54*0.18</f>
        <v>46581.84</v>
      </c>
    </row>
    <row r="56" spans="1:2" ht="11.25" customHeight="1">
      <c r="A56" s="30" t="s">
        <v>55</v>
      </c>
      <c r="B56" s="12">
        <f>B54+B55</f>
        <v>305369.83999999997</v>
      </c>
    </row>
    <row r="57" spans="1:2" ht="11.25" customHeight="1">
      <c r="A57" s="31" t="s">
        <v>56</v>
      </c>
      <c r="B57" s="12">
        <v>41234</v>
      </c>
    </row>
    <row r="58" spans="1:2" s="32" customFormat="1" ht="11.25" customHeight="1">
      <c r="A58" s="31" t="s">
        <v>57</v>
      </c>
      <c r="B58" s="10">
        <f>B21+B57-B56</f>
        <v>50704.16000000003</v>
      </c>
    </row>
    <row r="59" spans="1:2" ht="11.25" customHeight="1">
      <c r="A59" s="33" t="s">
        <v>58</v>
      </c>
      <c r="B59" s="34"/>
    </row>
    <row r="60" spans="1:2" ht="11.25" customHeight="1">
      <c r="A60" s="35"/>
      <c r="B60" s="34"/>
    </row>
    <row r="61" spans="1:2" ht="11.25" customHeight="1">
      <c r="A61" s="36" t="s">
        <v>59</v>
      </c>
      <c r="B61" s="34"/>
    </row>
    <row r="62" spans="1:2" ht="11.25" customHeight="1">
      <c r="A62" s="37" t="s">
        <v>60</v>
      </c>
      <c r="B62" s="38" t="s">
        <v>61</v>
      </c>
    </row>
    <row r="63" spans="1:2" ht="11.25" customHeight="1">
      <c r="A63" s="37"/>
      <c r="B63" s="38"/>
    </row>
    <row r="64" spans="1:2" ht="11.25" customHeight="1">
      <c r="A64" s="39" t="s">
        <v>62</v>
      </c>
      <c r="B64" s="38"/>
    </row>
    <row r="65" spans="1:2" ht="11.25" customHeight="1">
      <c r="A65" s="37" t="s">
        <v>63</v>
      </c>
      <c r="B65" s="38" t="s">
        <v>64</v>
      </c>
    </row>
    <row r="66" spans="1:2" ht="11.25" customHeight="1">
      <c r="A66" s="37"/>
      <c r="B66" s="38"/>
    </row>
    <row r="67" spans="1:2" ht="11.25" customHeight="1">
      <c r="A67" s="39" t="s">
        <v>65</v>
      </c>
      <c r="B67" s="34"/>
    </row>
    <row r="68" spans="1:2" ht="11.25" customHeight="1">
      <c r="A68" s="37" t="s">
        <v>66</v>
      </c>
      <c r="B68" s="34"/>
    </row>
    <row r="69" spans="1:2" ht="11.25" customHeight="1">
      <c r="A69" s="40"/>
      <c r="B69" s="34"/>
    </row>
    <row r="70" ht="11.25" customHeight="1"/>
  </sheetData>
  <printOptions/>
  <pageMargins left="0.75" right="0.16" top="0.19" bottom="0.28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plan2</cp:lastModifiedBy>
  <dcterms:created xsi:type="dcterms:W3CDTF">2011-03-29T03:18:07Z</dcterms:created>
  <dcterms:modified xsi:type="dcterms:W3CDTF">2011-04-26T11:32:27Z</dcterms:modified>
  <cp:category/>
  <cp:version/>
  <cp:contentType/>
  <cp:contentStatus/>
</cp:coreProperties>
</file>