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<sst xmlns="http://schemas.openxmlformats.org/spreadsheetml/2006/main" count="122" uniqueCount="118">
  <si>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</si>
  <si>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</si>
  <si>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</si>
  <si>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</si>
  <si>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8 Марта 20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</si>
  <si>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</si>
  <si>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</si>
  <si>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</si>
  <si>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</si>
  <si>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</si>
  <si>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</si>
  <si>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</si>
  <si>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</si>
  <si>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</si>
  <si>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</si>
  <si>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</si>
  <si>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</si>
  <si>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</si>
  <si>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</si>
  <si>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</si>
  <si>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</si>
  <si>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</si>
  <si>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</si>
  <si>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</si>
  <si>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</si>
  <si>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</si>
  <si>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</si>
  <si>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</si>
  <si>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</si>
  <si>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</si>
  <si>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</si>
  <si>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</si>
  <si>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</si>
  <si>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</si>
  <si>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</si>
  <si>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</si>
  <si>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</si>
  <si>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</si>
  <si>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</si>
  <si>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</si>
  <si>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</si>
  <si>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</si>
  <si>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</si>
  <si>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</si>
  <si>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</si>
  <si>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</si>
  <si>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</si>
  <si>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</si>
  <si>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</si>
  <si>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</si>
  <si>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</si>
  <si>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</si>
  <si>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</si>
  <si>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</si>
  <si>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</si>
  <si>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</si>
  <si>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</si>
  <si>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</si>
  <si>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</si>
  <si>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</si>
  <si>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</si>
  <si>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</si>
  <si>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</si>
  <si>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Ремонт цоколя</t>
  </si>
  <si>
    <t>Ремонт фасада</t>
  </si>
  <si>
    <t>Ремонт крылец и козырьков</t>
  </si>
  <si>
    <t>Ремонт кровли ( в т.ч кровельные работы, смена водосточн. труб, смена желобов и проч.)</t>
  </si>
  <si>
    <t>Ремонт печей</t>
  </si>
  <si>
    <t>Огнезащитная обработка деревянных конструкций кровли в жилых домах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</si>
  <si>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</si>
  <si>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</si>
  <si>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</si>
  <si>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</si>
  <si>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</si>
  <si>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</si>
  <si>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</si>
  <si>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</si>
  <si>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</si>
  <si>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Установка водомеров (снятие водомеров)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</si>
  <si>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</si>
  <si>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</si>
  <si>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</si>
  <si>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</si>
  <si>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</si>
  <si>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</si>
  <si>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</si>
  <si>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</si>
  <si>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</si>
  <si>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</si>
  <si>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</si>
  <si>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</si>
  <si>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</si>
  <si>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</si>
  <si>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</si>
  <si>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</si>
  <si>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</si>
  <si>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</si>
  <si>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</si>
  <si>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</si>
  <si>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</si>
  <si>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</si>
  <si>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</si>
  <si>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</si>
  <si>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</si>
  <si>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</si>
  <si>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Благоустройства двора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</si>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</sst>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90" fontId="5" fillId="2" borderId="0" xfId="0" applyNumberFormat="1" applyFont="1" applyFill="1" applyBorder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18.8515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1958</v>
      </c>
    </row>
    <row r="8" spans="1:2" ht="12.75">
      <c r="A8" s="7" t="s">
        <v>7</v>
      </c>
      <c r="B8" s="8">
        <v>1710.6</v>
      </c>
    </row>
    <row r="9" spans="1:2" ht="12.75" hidden="1">
      <c r="A9" s="7" t="s">
        <v>8</v>
      </c>
      <c r="B9" s="8">
        <v>1116.7</v>
      </c>
    </row>
    <row r="10" spans="1:2" ht="12.75">
      <c r="A10" s="5" t="s">
        <v>114</v>
      </c>
      <c r="B10" s="4" t="s">
        <v>116</v>
      </c>
    </row>
    <row r="11" spans="1:2" ht="12.75">
      <c r="A11" s="5" t="s">
        <v>115</v>
      </c>
      <c r="B11" s="71" t="s">
        <v>117</v>
      </c>
    </row>
    <row r="12" spans="1:2" ht="12.75">
      <c r="A12" s="5" t="s">
        <v>12</v>
      </c>
      <c r="B12" s="71">
        <v>1286</v>
      </c>
    </row>
    <row r="13" spans="1:2" ht="12.75">
      <c r="A13" s="7" t="s">
        <v>9</v>
      </c>
      <c r="B13" s="9">
        <v>4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1286</v>
      </c>
    </row>
    <row r="17" spans="1:2" ht="12.75" hidden="1">
      <c r="A17" s="7" t="s">
        <v>13</v>
      </c>
      <c r="B17" s="8">
        <v>656</v>
      </c>
    </row>
    <row r="18" spans="1:2" ht="12.75" hidden="1">
      <c r="A18" s="7" t="s">
        <v>14</v>
      </c>
      <c r="B18" s="8">
        <v>1028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1986</v>
      </c>
    </row>
    <row r="22" spans="1:2" ht="12.75">
      <c r="A22" s="7" t="s">
        <v>18</v>
      </c>
      <c r="B22" s="10">
        <f>B23+B24</f>
        <v>2815</v>
      </c>
    </row>
    <row r="23" spans="1:2" ht="12.75">
      <c r="A23" s="7" t="s">
        <v>19</v>
      </c>
      <c r="B23" s="8">
        <v>1572</v>
      </c>
    </row>
    <row r="24" spans="1:2" ht="12.75">
      <c r="A24" s="7" t="s">
        <v>20</v>
      </c>
      <c r="B24" s="8">
        <v>1243</v>
      </c>
    </row>
    <row r="25" spans="1:2" ht="12.75">
      <c r="A25" s="7" t="s">
        <v>21</v>
      </c>
      <c r="B25" s="9">
        <v>127</v>
      </c>
    </row>
    <row r="26" spans="1:2" ht="12.75">
      <c r="A26" s="7" t="s">
        <v>22</v>
      </c>
      <c r="B26" s="8">
        <v>27</v>
      </c>
    </row>
    <row r="27" spans="1:2" ht="12.75">
      <c r="A27" s="7" t="s">
        <v>23</v>
      </c>
      <c r="B27" s="9">
        <v>58</v>
      </c>
    </row>
    <row r="28" spans="1:2" ht="12.75">
      <c r="A28" s="7" t="s">
        <v>24</v>
      </c>
      <c r="B28" s="9">
        <v>98</v>
      </c>
    </row>
    <row r="29" spans="1:2" ht="12.75" hidden="1">
      <c r="A29" s="7" t="s">
        <v>25</v>
      </c>
      <c r="B29" s="11">
        <v>78</v>
      </c>
    </row>
    <row r="30" spans="1:2" ht="12.75" hidden="1">
      <c r="A30" s="7" t="s">
        <v>26</v>
      </c>
      <c r="B30" s="11">
        <v>20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9667.19</v>
      </c>
    </row>
    <row r="35" spans="1:2" ht="12.75">
      <c r="A35" s="18" t="s">
        <v>32</v>
      </c>
      <c r="B35" s="19">
        <v>197343.24</v>
      </c>
    </row>
    <row r="36" spans="1:2" ht="12.75">
      <c r="A36" s="16" t="s">
        <v>33</v>
      </c>
      <c r="B36" s="20">
        <v>45360.2</v>
      </c>
    </row>
    <row r="37" spans="1:2" ht="12.75">
      <c r="A37" s="21" t="s">
        <v>34</v>
      </c>
      <c r="B37" s="20">
        <f>4632-4632*0.188</f>
        <v>3761.184</v>
      </c>
    </row>
    <row r="38" spans="1:2" ht="12.75" hidden="1">
      <c r="A38" s="16" t="s">
        <v>35</v>
      </c>
      <c r="B38" s="15">
        <v>45360.2</v>
      </c>
    </row>
    <row r="39" spans="1:2" ht="12.75" hidden="1">
      <c r="A39" s="22" t="s">
        <v>36</v>
      </c>
      <c r="B39" s="23">
        <v>206581.12</v>
      </c>
    </row>
    <row r="40" spans="1:2" ht="12.75">
      <c r="A40" s="22" t="s">
        <v>37</v>
      </c>
      <c r="B40" s="23">
        <v>255702.504</v>
      </c>
    </row>
    <row r="41" spans="1:2" ht="12.75">
      <c r="A41" s="24" t="s">
        <v>38</v>
      </c>
      <c r="B41" s="25">
        <f>B34+B35+B36+B37-B40</f>
        <v>429.3100000000268</v>
      </c>
    </row>
    <row r="42" spans="1:2" ht="12.75">
      <c r="A42" s="26" t="s">
        <v>39</v>
      </c>
      <c r="B42" s="27"/>
    </row>
    <row r="43" spans="1:2" ht="12.75">
      <c r="A43" s="28" t="s">
        <v>40</v>
      </c>
      <c r="B43" s="20">
        <f>B44+B46+B47</f>
        <v>38560.487942857144</v>
      </c>
    </row>
    <row r="44" spans="1:2" ht="12.75">
      <c r="A44" s="29" t="s">
        <v>41</v>
      </c>
      <c r="B44" s="30">
        <v>38560.487942857144</v>
      </c>
    </row>
    <row r="45" spans="1:2" ht="12.75">
      <c r="A45" s="31" t="s">
        <v>42</v>
      </c>
      <c r="B45" s="32">
        <v>1704.4971428571428</v>
      </c>
    </row>
    <row r="46" spans="1:2" ht="12.75" hidden="1">
      <c r="A46" s="29" t="s">
        <v>43</v>
      </c>
      <c r="B46" s="30">
        <v>0</v>
      </c>
    </row>
    <row r="47" spans="1:2" ht="12.75" hidden="1">
      <c r="A47" s="29" t="s">
        <v>44</v>
      </c>
      <c r="B47" s="30">
        <v>0</v>
      </c>
    </row>
    <row r="48" spans="1:2" ht="12.75">
      <c r="A48" s="33" t="s">
        <v>45</v>
      </c>
      <c r="B48" s="20">
        <v>3611.78255901548</v>
      </c>
    </row>
    <row r="49" spans="1:2" ht="12.75">
      <c r="A49" s="34" t="s">
        <v>46</v>
      </c>
      <c r="B49" s="20">
        <f>SUM(B50:B54)</f>
        <v>18363.468</v>
      </c>
    </row>
    <row r="50" spans="1:2" ht="12.75">
      <c r="A50" s="29" t="s">
        <v>47</v>
      </c>
      <c r="B50" s="30">
        <v>4454.4</v>
      </c>
    </row>
    <row r="51" spans="1:2" ht="12.75">
      <c r="A51" s="29" t="s">
        <v>48</v>
      </c>
      <c r="B51" s="30">
        <v>9040.17</v>
      </c>
    </row>
    <row r="52" spans="1:2" ht="12.75">
      <c r="A52" s="35" t="s">
        <v>49</v>
      </c>
      <c r="B52" s="30">
        <v>542</v>
      </c>
    </row>
    <row r="53" spans="1:2" ht="12.75">
      <c r="A53" s="29" t="s">
        <v>50</v>
      </c>
      <c r="B53" s="30">
        <v>2917.81</v>
      </c>
    </row>
    <row r="54" spans="1:2" ht="12.75">
      <c r="A54" s="35" t="s">
        <v>51</v>
      </c>
      <c r="B54" s="30">
        <v>1409.088</v>
      </c>
    </row>
    <row r="55" spans="1:2" ht="12.75" hidden="1">
      <c r="A55" s="36" t="s">
        <v>52</v>
      </c>
      <c r="B55" s="37">
        <f>SUM(B56:B58)</f>
        <v>0</v>
      </c>
    </row>
    <row r="56" spans="1:2" ht="12.75" hidden="1">
      <c r="A56" s="38" t="s">
        <v>53</v>
      </c>
      <c r="B56" s="32"/>
    </row>
    <row r="57" spans="1:2" ht="12.75" hidden="1">
      <c r="A57" s="29" t="s">
        <v>54</v>
      </c>
      <c r="B57" s="32"/>
    </row>
    <row r="58" spans="1:2" ht="12.75" hidden="1">
      <c r="A58" s="39" t="s">
        <v>55</v>
      </c>
      <c r="B58" s="32"/>
    </row>
    <row r="59" spans="1:2" ht="12.75">
      <c r="A59" s="40" t="s">
        <v>56</v>
      </c>
      <c r="B59" s="20">
        <f>B60+B61+B74</f>
        <v>11370.051505016518</v>
      </c>
    </row>
    <row r="60" spans="1:2" ht="12.75">
      <c r="A60" s="41" t="s">
        <v>57</v>
      </c>
      <c r="B60" s="42">
        <v>640.2900541169829</v>
      </c>
    </row>
    <row r="61" spans="1:2" ht="12.75">
      <c r="A61" s="41" t="s">
        <v>58</v>
      </c>
      <c r="B61" s="42">
        <f>SUM(B62:B73)</f>
        <v>9345.977627118644</v>
      </c>
    </row>
    <row r="62" spans="1:2" ht="12.75">
      <c r="A62" s="43" t="s">
        <v>59</v>
      </c>
      <c r="B62" s="32">
        <v>4204.0847457627115</v>
      </c>
    </row>
    <row r="63" spans="1:2" ht="12.75">
      <c r="A63" s="43" t="s">
        <v>60</v>
      </c>
      <c r="B63" s="32">
        <v>3664.8898305084745</v>
      </c>
    </row>
    <row r="64" spans="1:2" ht="12.75" hidden="1">
      <c r="A64" s="43" t="s">
        <v>61</v>
      </c>
      <c r="B64" s="32"/>
    </row>
    <row r="65" spans="1:2" ht="25.5" hidden="1">
      <c r="A65" s="43" t="s">
        <v>62</v>
      </c>
      <c r="B65" s="32"/>
    </row>
    <row r="66" spans="1:2" ht="12.75" hidden="1">
      <c r="A66" s="43" t="s">
        <v>63</v>
      </c>
      <c r="B66" s="32"/>
    </row>
    <row r="67" spans="1:2" ht="12.75">
      <c r="A67" s="43" t="s">
        <v>64</v>
      </c>
      <c r="B67" s="32">
        <v>667.9830508474577</v>
      </c>
    </row>
    <row r="68" spans="1:2" ht="12.75" hidden="1">
      <c r="A68" s="31" t="s">
        <v>65</v>
      </c>
      <c r="B68" s="32"/>
    </row>
    <row r="69" spans="1:2" ht="12.75" hidden="1">
      <c r="A69" s="44" t="s">
        <v>66</v>
      </c>
      <c r="B69" s="32"/>
    </row>
    <row r="70" spans="1:2" s="45" customFormat="1" ht="12.75" hidden="1">
      <c r="A70" s="43" t="s">
        <v>67</v>
      </c>
      <c r="B70" s="32"/>
    </row>
    <row r="71" spans="1:2" ht="12.75" hidden="1">
      <c r="A71" s="43" t="s">
        <v>68</v>
      </c>
      <c r="B71" s="32"/>
    </row>
    <row r="72" spans="1:2" ht="25.5" hidden="1">
      <c r="A72" s="39" t="s">
        <v>69</v>
      </c>
      <c r="B72" s="32"/>
    </row>
    <row r="73" spans="1:2" ht="12.75">
      <c r="A73" s="46" t="s">
        <v>70</v>
      </c>
      <c r="B73" s="47">
        <v>809.02</v>
      </c>
    </row>
    <row r="74" spans="1:2" ht="12.75">
      <c r="A74" s="41" t="s">
        <v>71</v>
      </c>
      <c r="B74" s="42">
        <v>1383.783823780892</v>
      </c>
    </row>
    <row r="75" spans="1:2" ht="12.75">
      <c r="A75" s="40" t="s">
        <v>72</v>
      </c>
      <c r="B75" s="20">
        <f>B76+B77+B87+B88</f>
        <v>72121.01525185697</v>
      </c>
    </row>
    <row r="76" spans="1:2" ht="12.75">
      <c r="A76" s="41" t="s">
        <v>57</v>
      </c>
      <c r="B76" s="42">
        <v>5186.327040953582</v>
      </c>
    </row>
    <row r="77" spans="1:2" ht="12.75">
      <c r="A77" s="41" t="s">
        <v>58</v>
      </c>
      <c r="B77" s="42">
        <f>SUM(B78:B86)</f>
        <v>57609.13393842142</v>
      </c>
    </row>
    <row r="78" spans="1:2" ht="12.75">
      <c r="A78" s="43" t="s">
        <v>73</v>
      </c>
      <c r="B78" s="32">
        <v>10510.449152542373</v>
      </c>
    </row>
    <row r="79" spans="1:2" ht="12.75">
      <c r="A79" s="43" t="s">
        <v>74</v>
      </c>
      <c r="B79" s="32">
        <v>10800.650887573964</v>
      </c>
    </row>
    <row r="80" spans="1:2" ht="12.75" hidden="1">
      <c r="A80" s="43" t="s">
        <v>75</v>
      </c>
      <c r="B80" s="32"/>
    </row>
    <row r="81" spans="1:2" ht="25.5" hidden="1">
      <c r="A81" s="43" t="s">
        <v>76</v>
      </c>
      <c r="B81" s="32"/>
    </row>
    <row r="82" spans="1:2" ht="12.75" hidden="1">
      <c r="A82" s="43" t="s">
        <v>77</v>
      </c>
      <c r="B82" s="32"/>
    </row>
    <row r="83" spans="1:2" ht="12.75" hidden="1">
      <c r="A83" s="43" t="s">
        <v>78</v>
      </c>
      <c r="B83" s="32"/>
    </row>
    <row r="84" spans="1:2" ht="25.5">
      <c r="A84" s="43" t="s">
        <v>79</v>
      </c>
      <c r="B84" s="32">
        <v>5832.355932203391</v>
      </c>
    </row>
    <row r="85" spans="1:2" ht="25.5">
      <c r="A85" s="48" t="s">
        <v>80</v>
      </c>
      <c r="B85" s="30">
        <v>27787.745762711867</v>
      </c>
    </row>
    <row r="86" spans="1:2" ht="11.25" customHeight="1">
      <c r="A86" s="49" t="s">
        <v>81</v>
      </c>
      <c r="B86" s="32">
        <v>2677.9322033898306</v>
      </c>
    </row>
    <row r="87" spans="1:2" ht="12.75">
      <c r="A87" s="41" t="s">
        <v>71</v>
      </c>
      <c r="B87" s="42">
        <v>5651.185472481963</v>
      </c>
    </row>
    <row r="88" spans="1:2" ht="15" customHeight="1">
      <c r="A88" s="41" t="s">
        <v>82</v>
      </c>
      <c r="B88" s="42">
        <v>3674.3687999999993</v>
      </c>
    </row>
    <row r="89" spans="1:2" ht="12.75">
      <c r="A89" s="40" t="s">
        <v>83</v>
      </c>
      <c r="B89" s="20">
        <f>SUM(B90:B95)</f>
        <v>47238.83898305085</v>
      </c>
    </row>
    <row r="90" spans="1:2" ht="12.75">
      <c r="A90" s="50" t="s">
        <v>84</v>
      </c>
      <c r="B90" s="32">
        <f>(17034.4+13067.85)/1.18</f>
        <v>25510.381355932204</v>
      </c>
    </row>
    <row r="91" spans="1:2" ht="12.75">
      <c r="A91" s="43" t="s">
        <v>85</v>
      </c>
      <c r="B91" s="32"/>
    </row>
    <row r="92" spans="1:2" ht="25.5">
      <c r="A92" s="43" t="s">
        <v>86</v>
      </c>
      <c r="B92" s="32">
        <f>(388.38+241.66+20059.29+4553.58)/1.18</f>
        <v>21392.296610169495</v>
      </c>
    </row>
    <row r="93" spans="1:2" ht="12.75" hidden="1">
      <c r="A93" s="43" t="s">
        <v>87</v>
      </c>
      <c r="B93" s="32"/>
    </row>
    <row r="94" spans="1:2" ht="12.75" hidden="1">
      <c r="A94" s="49" t="s">
        <v>88</v>
      </c>
      <c r="B94" s="32"/>
    </row>
    <row r="95" spans="1:2" ht="12.75">
      <c r="A95" s="39" t="s">
        <v>89</v>
      </c>
      <c r="B95" s="32">
        <f>396.67/1.18</f>
        <v>336.16101694915255</v>
      </c>
    </row>
    <row r="96" spans="1:2" ht="12.75" hidden="1">
      <c r="A96" s="51" t="s">
        <v>90</v>
      </c>
      <c r="B96" s="32"/>
    </row>
    <row r="97" spans="1:2" ht="12.75">
      <c r="A97" s="52" t="s">
        <v>91</v>
      </c>
      <c r="B97" s="20">
        <v>2014.3644</v>
      </c>
    </row>
    <row r="98" spans="1:2" ht="12.75" hidden="1">
      <c r="A98" s="52" t="s">
        <v>92</v>
      </c>
      <c r="B98" s="20">
        <v>0</v>
      </c>
    </row>
    <row r="99" spans="1:2" ht="12.75">
      <c r="A99" s="33" t="s">
        <v>93</v>
      </c>
      <c r="B99" s="30">
        <v>22071.783187527384</v>
      </c>
    </row>
    <row r="100" spans="1:2" ht="12.75">
      <c r="A100" s="33" t="s">
        <v>94</v>
      </c>
      <c r="B100" s="20">
        <v>1103.7842237288137</v>
      </c>
    </row>
    <row r="101" spans="1:2" ht="12.75">
      <c r="A101" s="33" t="s">
        <v>95</v>
      </c>
      <c r="B101" s="20">
        <v>4314.792874576271</v>
      </c>
    </row>
    <row r="102" spans="1:2" ht="12.75">
      <c r="A102" s="33" t="s">
        <v>96</v>
      </c>
      <c r="B102" s="20">
        <v>13696.958776271187</v>
      </c>
    </row>
    <row r="103" spans="1:2" ht="12.75">
      <c r="A103" s="53" t="s">
        <v>97</v>
      </c>
      <c r="B103" s="54">
        <f>B43+B48+B49+B55+B59+B75+B89+B96+B97+B98+B99+B100+B101+B102</f>
        <v>234467.3277039006</v>
      </c>
    </row>
    <row r="104" spans="1:2" ht="12.75">
      <c r="A104" s="29" t="s">
        <v>98</v>
      </c>
      <c r="B104" s="30">
        <v>2419.422102981211</v>
      </c>
    </row>
    <row r="105" spans="1:2" ht="12.75">
      <c r="A105" s="53" t="s">
        <v>99</v>
      </c>
      <c r="B105" s="54">
        <f>B103+B104</f>
        <v>236886.74980688182</v>
      </c>
    </row>
    <row r="106" spans="1:2" ht="12.75">
      <c r="A106" s="55" t="s">
        <v>100</v>
      </c>
      <c r="B106" s="56">
        <f>B105*0.18</f>
        <v>42639.614965238725</v>
      </c>
    </row>
    <row r="107" spans="1:2" ht="12.75">
      <c r="A107" s="53" t="s">
        <v>101</v>
      </c>
      <c r="B107" s="54">
        <f>B105+B106</f>
        <v>279526.36477212055</v>
      </c>
    </row>
    <row r="108" spans="1:2" ht="12.75">
      <c r="A108" s="33" t="s">
        <v>102</v>
      </c>
      <c r="B108" s="17">
        <v>65005.56</v>
      </c>
    </row>
    <row r="109" spans="1:2" ht="12.75">
      <c r="A109" s="33" t="s">
        <v>103</v>
      </c>
      <c r="B109" s="20">
        <f>B40-B107+B108</f>
        <v>41181.699227879435</v>
      </c>
    </row>
    <row r="110" spans="1:2" s="45" customFormat="1" ht="24">
      <c r="A110" s="57" t="s">
        <v>104</v>
      </c>
      <c r="B110" s="58" t="s">
        <v>105</v>
      </c>
    </row>
    <row r="111" spans="1:2" s="45" customFormat="1" ht="12.75">
      <c r="A111" s="59"/>
      <c r="B111" s="60"/>
    </row>
    <row r="112" spans="1:2" ht="12.75">
      <c r="A112" s="61"/>
      <c r="B112" s="62"/>
    </row>
    <row r="113" spans="1:2" ht="12.75">
      <c r="A113" s="63" t="s">
        <v>106</v>
      </c>
      <c r="B113" s="64"/>
    </row>
    <row r="114" spans="1:2" ht="12.75">
      <c r="A114" s="64" t="s">
        <v>107</v>
      </c>
      <c r="B114" s="65" t="s">
        <v>108</v>
      </c>
    </row>
    <row r="115" spans="1:2" ht="12.75">
      <c r="A115" s="66" t="s">
        <v>109</v>
      </c>
      <c r="B115" s="65"/>
    </row>
    <row r="116" spans="1:2" ht="12.75">
      <c r="A116" s="64" t="s">
        <v>110</v>
      </c>
      <c r="B116" s="65" t="s">
        <v>111</v>
      </c>
    </row>
    <row r="117" spans="1:2" ht="12.75">
      <c r="A117" s="66" t="s">
        <v>112</v>
      </c>
      <c r="B117" s="67"/>
    </row>
    <row r="118" spans="1:2" ht="12.75">
      <c r="A118" s="64" t="s">
        <v>113</v>
      </c>
      <c r="B118" s="67"/>
    </row>
    <row r="121" ht="12.75">
      <c r="B121" s="68"/>
    </row>
    <row r="122" ht="12.75">
      <c r="B122" s="69"/>
    </row>
    <row r="123" ht="12.75">
      <c r="B123" s="69"/>
    </row>
    <row r="125" ht="12.75">
      <c r="B125" s="69"/>
    </row>
    <row r="127" ht="12.75">
      <c r="B127" s="30"/>
    </row>
    <row r="128" ht="12.75">
      <c r="B128" s="30"/>
    </row>
    <row r="129" ht="12.75">
      <c r="B129" s="32"/>
    </row>
    <row r="130" ht="12.75">
      <c r="B130" s="32"/>
    </row>
    <row r="131" ht="12.75">
      <c r="B131" s="7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2011-04-18T18:21:19Z</dcterms:created>
  <dcterms:modified xsi:type="dcterms:W3CDTF">2011-04-26T04:02:06Z</dcterms:modified>
  <cp:category/>
  <cp:version/>
  <cp:contentType/>
  <cp:contentStatus/>
</cp:coreProperties>
</file>