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<sst xmlns="http://schemas.openxmlformats.org/spreadsheetml/2006/main" count="105" uniqueCount="101">
  <si>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</si>
  <si>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</si>
  <si>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</si>
  <si>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</si>
  <si>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8 Марта 24/1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</si>
  <si>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</si>
  <si>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</si>
  <si>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</si>
  <si>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</si>
  <si>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</si>
  <si>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</si>
  <si>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</si>
  <si>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</si>
  <si>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</si>
  <si>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</si>
  <si>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</si>
  <si>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</si>
  <si>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</si>
  <si>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</si>
  <si>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</si>
  <si>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</si>
  <si>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</si>
  <si>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</si>
  <si>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</si>
  <si>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</si>
  <si>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</si>
  <si>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</si>
  <si>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</si>
  <si>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ГВС, ЦО, мусоропровод, лифт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</si>
  <si>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</si>
  <si>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</si>
  <si>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</si>
  <si>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</si>
  <si>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</si>
  <si>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</si>
  <si>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</si>
  <si>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</si>
  <si>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</si>
  <si>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</si>
  <si>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</si>
  <si>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</si>
  <si>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</si>
  <si>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</si>
  <si>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</si>
  <si>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</si>
  <si>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</si>
  <si>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</si>
  <si>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</si>
  <si>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</si>
  <si>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</si>
  <si>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Дератизация</t>
  </si>
  <si>
    <t xml:space="preserve"> Текущий ремонт</t>
  </si>
  <si>
    <t>Ремонт лестничной клетки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</si>
  <si>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</si>
  <si>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</si>
  <si>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</si>
  <si>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</si>
  <si>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</si>
  <si>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в) Непредвиденные работы</t>
  </si>
  <si>
    <t>Техническое обслуживание внутридомового инженерного оборудования</t>
  </si>
  <si>
    <t>Смена труб канализации</t>
  </si>
  <si>
    <t>Смена труб, вентилей, сгонов, задвижек ХВС, ГВС, ЦО</t>
  </si>
  <si>
    <t>Электромонтажные работы (ремонт ВРУ, смена проводки, установка, опломбирование электросчетчиков, ремонт элюминации)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</si>
  <si>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</si>
  <si>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</si>
  <si>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Замер сопративления изоляции электропроводкипроводки</t>
  </si>
  <si>
    <t>г) Аварийно-ремонтная служба</t>
  </si>
  <si>
    <t>Внешнее благоустройство</t>
  </si>
  <si>
    <t>Снос и кронирование деревьев</t>
  </si>
  <si>
    <t>Благоустройство (ремонт ограждений, скамеек, урн, контейнеров, окраска, устройство газона и проч.)</t>
  </si>
  <si>
    <t>Установка детского оборудования</t>
  </si>
  <si>
    <t>Установка аншлагов</t>
  </si>
  <si>
    <t>Услуги по осмотру и оценке зеленых насаждений</t>
  </si>
  <si>
    <t>Изготовление технических паспартов</t>
  </si>
  <si>
    <t>Обслуживание ВДГО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</si>
  <si>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</si>
  <si>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</si>
  <si>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</si>
  <si>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</si>
  <si>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</si>
  <si>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</si>
  <si>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</si>
  <si>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</si>
  <si>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</si>
  <si>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</si>
  <si>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</si>
  <si>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</si>
  <si>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Справочно: Создан резеровный фонд для выполнения в 2011 году</t>
  </si>
  <si>
    <t>Текущий ремонт лестничной клетки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</si>
  <si>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</si>
  <si>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</si>
  <si>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</si>
  <si>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</si>
  <si>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</si>
  <si>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</si>
  <si>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</si>
  <si>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</si>
  <si>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</si>
  <si>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</si>
  <si>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панельный</t>
  </si>
  <si>
    <t>мягкая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</si>
</sst>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90" fontId="2" fillId="0" borderId="1" xfId="18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/>
    </xf>
    <xf numFmtId="190" fontId="5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190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vertical="top" wrapText="1"/>
    </xf>
    <xf numFmtId="190" fontId="11" fillId="2" borderId="0" xfId="0" applyNumberFormat="1" applyFont="1" applyFill="1" applyBorder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4"/>
  <sheetViews>
    <sheetView tabSelected="1" zoomScale="85" zoomScaleNormal="85" workbookViewId="0" topLeftCell="A1">
      <selection activeCell="B10" sqref="B10:B12"/>
    </sheetView>
  </sheetViews>
  <sheetFormatPr defaultColWidth="9.140625" defaultRowHeight="12.75"/>
  <cols>
    <col min="1" max="1" width="75.140625" style="2" customWidth="1"/>
    <col min="2" max="2" width="21.140625" style="2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1980</v>
      </c>
    </row>
    <row r="8" spans="1:2" ht="12.75">
      <c r="A8" s="7" t="s">
        <v>7</v>
      </c>
      <c r="B8" s="8">
        <v>3810</v>
      </c>
    </row>
    <row r="9" spans="1:2" ht="12.75" hidden="1">
      <c r="A9" s="7" t="s">
        <v>8</v>
      </c>
      <c r="B9" s="8">
        <v>2578.7</v>
      </c>
    </row>
    <row r="10" spans="1:2" ht="12.75">
      <c r="A10" s="5" t="s">
        <v>97</v>
      </c>
      <c r="B10" s="4" t="s">
        <v>99</v>
      </c>
    </row>
    <row r="11" spans="1:2" ht="12.75">
      <c r="A11" s="5" t="s">
        <v>98</v>
      </c>
      <c r="B11" s="67" t="s">
        <v>100</v>
      </c>
    </row>
    <row r="12" spans="1:2" ht="12.75">
      <c r="A12" s="5" t="s">
        <v>12</v>
      </c>
      <c r="B12" s="67">
        <v>724</v>
      </c>
    </row>
    <row r="13" spans="1:2" ht="12.75">
      <c r="A13" s="7" t="s">
        <v>9</v>
      </c>
      <c r="B13" s="9">
        <v>9</v>
      </c>
    </row>
    <row r="14" spans="1:2" ht="12.75">
      <c r="A14" s="7" t="s">
        <v>10</v>
      </c>
      <c r="B14" s="8">
        <v>2</v>
      </c>
    </row>
    <row r="15" spans="1:2" ht="12.75" hidden="1">
      <c r="A15" s="5" t="s">
        <v>11</v>
      </c>
      <c r="B15" s="8">
        <v>18</v>
      </c>
    </row>
    <row r="16" spans="1:2" ht="12.75" hidden="1">
      <c r="A16" s="7" t="s">
        <v>12</v>
      </c>
      <c r="B16" s="8">
        <v>724</v>
      </c>
    </row>
    <row r="17" spans="1:2" ht="12.75" hidden="1">
      <c r="A17" s="7" t="s">
        <v>13</v>
      </c>
      <c r="B17" s="8">
        <v>644.2</v>
      </c>
    </row>
    <row r="18" spans="1:2" ht="12.75" hidden="1">
      <c r="A18" s="7" t="s">
        <v>14</v>
      </c>
      <c r="B18" s="8">
        <v>579.2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1095</v>
      </c>
    </row>
    <row r="22" spans="1:2" ht="12.75">
      <c r="A22" s="7" t="s">
        <v>18</v>
      </c>
      <c r="B22" s="10">
        <f>B23+B24</f>
        <v>1575</v>
      </c>
    </row>
    <row r="23" spans="1:2" ht="12.75">
      <c r="A23" s="7" t="s">
        <v>19</v>
      </c>
      <c r="B23" s="8">
        <v>855</v>
      </c>
    </row>
    <row r="24" spans="1:2" ht="12.75">
      <c r="A24" s="7" t="s">
        <v>20</v>
      </c>
      <c r="B24" s="8">
        <v>720</v>
      </c>
    </row>
    <row r="25" spans="1:2" ht="12.75">
      <c r="A25" s="7" t="s">
        <v>21</v>
      </c>
      <c r="B25" s="9">
        <v>258</v>
      </c>
    </row>
    <row r="26" spans="1:2" ht="12.75">
      <c r="A26" s="7" t="s">
        <v>22</v>
      </c>
      <c r="B26" s="8">
        <v>72</v>
      </c>
    </row>
    <row r="27" spans="1:2" ht="12.75">
      <c r="A27" s="7" t="s">
        <v>23</v>
      </c>
      <c r="B27" s="9">
        <v>192</v>
      </c>
    </row>
    <row r="28" spans="1:2" ht="12.75">
      <c r="A28" s="7" t="s">
        <v>24</v>
      </c>
      <c r="B28" s="9">
        <v>110</v>
      </c>
    </row>
    <row r="29" spans="1:2" ht="12.75" hidden="1">
      <c r="A29" s="7" t="s">
        <v>25</v>
      </c>
      <c r="B29" s="11">
        <v>94</v>
      </c>
    </row>
    <row r="30" spans="1:2" ht="12.75" hidden="1">
      <c r="A30" s="7" t="s">
        <v>26</v>
      </c>
      <c r="B30" s="11">
        <v>16</v>
      </c>
    </row>
    <row r="31" spans="1:2" ht="25.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3661.17</v>
      </c>
    </row>
    <row r="35" spans="1:2" ht="12.75">
      <c r="A35" s="18" t="s">
        <v>32</v>
      </c>
      <c r="B35" s="19">
        <v>659603.14</v>
      </c>
    </row>
    <row r="36" spans="1:2" ht="12.75" hidden="1">
      <c r="A36" s="16" t="s">
        <v>33</v>
      </c>
      <c r="B36" s="20"/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/>
    </row>
    <row r="39" spans="1:2" ht="12.75" hidden="1">
      <c r="A39" s="23" t="s">
        <v>36</v>
      </c>
      <c r="B39" s="24">
        <v>665498.26</v>
      </c>
    </row>
    <row r="40" spans="1:2" ht="12.75">
      <c r="A40" s="23" t="s">
        <v>37</v>
      </c>
      <c r="B40" s="24">
        <v>665498.26</v>
      </c>
    </row>
    <row r="41" spans="1:2" ht="12.75">
      <c r="A41" s="25" t="s">
        <v>38</v>
      </c>
      <c r="B41" s="26">
        <f>B34+B35+B36+B37-B40</f>
        <v>-2233.9499999999534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41507.69268571428</v>
      </c>
    </row>
    <row r="44" spans="1:2" ht="12.75">
      <c r="A44" s="30" t="s">
        <v>41</v>
      </c>
      <c r="B44" s="31">
        <v>13406.371785714287</v>
      </c>
    </row>
    <row r="45" spans="1:2" ht="12.75">
      <c r="A45" s="32" t="s">
        <v>42</v>
      </c>
      <c r="B45" s="33">
        <v>927.0642857142858</v>
      </c>
    </row>
    <row r="46" spans="1:2" ht="12.75" hidden="1">
      <c r="A46" s="30" t="s">
        <v>43</v>
      </c>
      <c r="B46" s="31">
        <v>28101.3209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71730.71288074118</v>
      </c>
    </row>
    <row r="49" spans="1:2" ht="12.75">
      <c r="A49" s="35" t="s">
        <v>46</v>
      </c>
      <c r="B49" s="20">
        <f>SUM(B50:B53)</f>
        <v>47031.0216</v>
      </c>
    </row>
    <row r="50" spans="1:2" ht="12.75">
      <c r="A50" s="30" t="s">
        <v>47</v>
      </c>
      <c r="B50" s="31">
        <v>14745.6</v>
      </c>
    </row>
    <row r="51" spans="1:2" ht="12.75">
      <c r="A51" s="30" t="s">
        <v>48</v>
      </c>
      <c r="B51" s="31">
        <v>29926.08</v>
      </c>
    </row>
    <row r="52" spans="1:2" ht="12.75">
      <c r="A52" s="36" t="s">
        <v>49</v>
      </c>
      <c r="B52" s="31">
        <v>975.6</v>
      </c>
    </row>
    <row r="53" spans="1:2" ht="12.75">
      <c r="A53" s="36" t="s">
        <v>50</v>
      </c>
      <c r="B53" s="31">
        <v>1383.7416</v>
      </c>
    </row>
    <row r="54" spans="1:2" ht="12.75">
      <c r="A54" s="37" t="s">
        <v>51</v>
      </c>
      <c r="B54" s="38">
        <f>SUM(B55:B55)</f>
        <v>76779.04237288136</v>
      </c>
    </row>
    <row r="55" spans="1:2" ht="12.75">
      <c r="A55" s="30" t="s">
        <v>52</v>
      </c>
      <c r="B55" s="33">
        <v>76779.04237288136</v>
      </c>
    </row>
    <row r="56" spans="1:2" ht="12.75">
      <c r="A56" s="29" t="s">
        <v>53</v>
      </c>
      <c r="B56" s="20">
        <f>B57+B58+B61</f>
        <v>15511.458676808103</v>
      </c>
    </row>
    <row r="57" spans="1:2" ht="12.75">
      <c r="A57" s="39" t="s">
        <v>54</v>
      </c>
      <c r="B57" s="40">
        <v>360.4743383986747</v>
      </c>
    </row>
    <row r="58" spans="1:2" s="41" customFormat="1" ht="12.75">
      <c r="A58" s="39" t="s">
        <v>55</v>
      </c>
      <c r="B58" s="40">
        <f>SUM(B59:B60)</f>
        <v>12068.898305084747</v>
      </c>
    </row>
    <row r="59" spans="1:2" ht="12.75">
      <c r="A59" s="42" t="s">
        <v>56</v>
      </c>
      <c r="B59" s="33">
        <v>2834.2542372881358</v>
      </c>
    </row>
    <row r="60" spans="1:2" ht="25.5">
      <c r="A60" s="42" t="s">
        <v>57</v>
      </c>
      <c r="B60" s="33">
        <v>9234.644067796611</v>
      </c>
    </row>
    <row r="61" spans="1:2" ht="12.75">
      <c r="A61" s="39" t="s">
        <v>58</v>
      </c>
      <c r="B61" s="40">
        <v>3082.08603332468</v>
      </c>
    </row>
    <row r="62" spans="1:2" ht="12.75">
      <c r="A62" s="29" t="s">
        <v>59</v>
      </c>
      <c r="B62" s="20">
        <f>B63+B64+B71+B72</f>
        <v>154276.06409335192</v>
      </c>
    </row>
    <row r="63" spans="1:2" ht="12.75">
      <c r="A63" s="39" t="s">
        <v>54</v>
      </c>
      <c r="B63" s="40">
        <v>11551.447460559535</v>
      </c>
    </row>
    <row r="64" spans="1:2" ht="12.75">
      <c r="A64" s="39" t="s">
        <v>55</v>
      </c>
      <c r="B64" s="40">
        <f>SUM(B65:B70)</f>
        <v>121953.9152542373</v>
      </c>
    </row>
    <row r="65" spans="1:2" ht="12.75">
      <c r="A65" s="42" t="s">
        <v>60</v>
      </c>
      <c r="B65" s="33">
        <v>2299.6271186440677</v>
      </c>
    </row>
    <row r="66" spans="1:2" ht="12.75">
      <c r="A66" s="42" t="s">
        <v>61</v>
      </c>
      <c r="B66" s="33">
        <v>51258.04237288136</v>
      </c>
    </row>
    <row r="67" spans="1:2" ht="25.5">
      <c r="A67" s="42" t="s">
        <v>62</v>
      </c>
      <c r="B67" s="33">
        <v>7632.542372881356</v>
      </c>
    </row>
    <row r="68" spans="1:2" ht="25.5">
      <c r="A68" s="42" t="s">
        <v>63</v>
      </c>
      <c r="B68" s="33">
        <v>992.7542372881356</v>
      </c>
    </row>
    <row r="69" spans="1:2" ht="25.5">
      <c r="A69" s="43" t="s">
        <v>64</v>
      </c>
      <c r="B69" s="31">
        <v>52629.7966101695</v>
      </c>
    </row>
    <row r="70" spans="1:2" ht="12.75">
      <c r="A70" s="44" t="s">
        <v>65</v>
      </c>
      <c r="B70" s="33">
        <v>7141.152542372882</v>
      </c>
    </row>
    <row r="71" spans="1:2" ht="12.75">
      <c r="A71" s="39" t="s">
        <v>58</v>
      </c>
      <c r="B71" s="40">
        <v>12586.821378555058</v>
      </c>
    </row>
    <row r="72" spans="1:2" ht="12.75">
      <c r="A72" s="39" t="s">
        <v>66</v>
      </c>
      <c r="B72" s="40">
        <v>8183.88</v>
      </c>
    </row>
    <row r="73" spans="1:2" ht="12.75">
      <c r="A73" s="29" t="s">
        <v>67</v>
      </c>
      <c r="B73" s="20">
        <f>SUM(B74:B78)</f>
        <v>77545.49152542373</v>
      </c>
    </row>
    <row r="74" spans="1:2" ht="12.75">
      <c r="A74" s="45" t="s">
        <v>68</v>
      </c>
      <c r="B74" s="33">
        <f>18620.6/1.18</f>
        <v>15780.169491525423</v>
      </c>
    </row>
    <row r="75" spans="1:2" ht="25.5">
      <c r="A75" s="42" t="s">
        <v>69</v>
      </c>
      <c r="B75" s="33">
        <f>(958.99+9656.36+3967.55)/1.18</f>
        <v>12358.389830508477</v>
      </c>
    </row>
    <row r="76" spans="1:2" ht="12.75">
      <c r="A76" s="42" t="s">
        <v>70</v>
      </c>
      <c r="B76" s="33">
        <f>57407.68/1.18</f>
        <v>48650.576271186445</v>
      </c>
    </row>
    <row r="77" spans="1:2" ht="12.75">
      <c r="A77" s="44" t="s">
        <v>71</v>
      </c>
      <c r="B77" s="33"/>
    </row>
    <row r="78" spans="1:2" ht="12.75">
      <c r="A78" s="46" t="s">
        <v>72</v>
      </c>
      <c r="B78" s="33">
        <f>892.5/1.18</f>
        <v>756.3559322033899</v>
      </c>
    </row>
    <row r="79" spans="1:2" ht="12.75">
      <c r="A79" s="47" t="s">
        <v>73</v>
      </c>
      <c r="B79" s="33">
        <v>3082.45</v>
      </c>
    </row>
    <row r="80" spans="1:2" ht="12.75">
      <c r="A80" s="22" t="s">
        <v>74</v>
      </c>
      <c r="B80" s="20">
        <v>2235.4322</v>
      </c>
    </row>
    <row r="81" spans="1:2" ht="12.75">
      <c r="A81" s="22" t="s">
        <v>75</v>
      </c>
      <c r="B81" s="20">
        <v>56835.36</v>
      </c>
    </row>
    <row r="82" spans="1:2" ht="12.75">
      <c r="A82" s="34" t="s">
        <v>76</v>
      </c>
      <c r="B82" s="31">
        <v>49249.444247912616</v>
      </c>
    </row>
    <row r="83" spans="1:2" ht="12.75">
      <c r="A83" s="34" t="s">
        <v>77</v>
      </c>
      <c r="B83" s="20">
        <v>3689.305698305085</v>
      </c>
    </row>
    <row r="84" spans="1:2" ht="12.75">
      <c r="A84" s="34" t="s">
        <v>78</v>
      </c>
      <c r="B84" s="20">
        <v>14421.831366101696</v>
      </c>
    </row>
    <row r="85" spans="1:2" ht="12.75">
      <c r="A85" s="34" t="s">
        <v>79</v>
      </c>
      <c r="B85" s="20">
        <v>45780.92980169492</v>
      </c>
    </row>
    <row r="86" spans="1:2" ht="12.75">
      <c r="A86" s="48" t="s">
        <v>80</v>
      </c>
      <c r="B86" s="49">
        <f>B43+B48+B49+B54+B56+B62+B73+B79+B80+B81+B82+B83+B84+B85</f>
        <v>659676.237148935</v>
      </c>
    </row>
    <row r="87" spans="1:2" ht="12.75">
      <c r="A87" s="30" t="s">
        <v>81</v>
      </c>
      <c r="B87" s="31">
        <v>5388.751439470604</v>
      </c>
    </row>
    <row r="88" spans="1:2" ht="12.75">
      <c r="A88" s="48" t="s">
        <v>82</v>
      </c>
      <c r="B88" s="49">
        <f>B86+B87</f>
        <v>665064.9885884055</v>
      </c>
    </row>
    <row r="89" spans="1:2" ht="12.75">
      <c r="A89" s="50" t="s">
        <v>83</v>
      </c>
      <c r="B89" s="51">
        <f>B88*0.18</f>
        <v>119711.697945913</v>
      </c>
    </row>
    <row r="90" spans="1:2" ht="12.75">
      <c r="A90" s="48" t="s">
        <v>84</v>
      </c>
      <c r="B90" s="49">
        <f>B88+B89</f>
        <v>784776.6865343185</v>
      </c>
    </row>
    <row r="91" spans="1:2" ht="12.75">
      <c r="A91" s="34" t="s">
        <v>85</v>
      </c>
      <c r="B91" s="17">
        <v>238803.87</v>
      </c>
    </row>
    <row r="92" spans="1:2" ht="12.75">
      <c r="A92" s="34" t="s">
        <v>86</v>
      </c>
      <c r="B92" s="20">
        <f>B40-B90+B91</f>
        <v>119525.44346568151</v>
      </c>
    </row>
    <row r="93" spans="1:2" ht="24">
      <c r="A93" s="52" t="s">
        <v>87</v>
      </c>
      <c r="B93" s="53" t="s">
        <v>88</v>
      </c>
    </row>
    <row r="94" spans="1:2" ht="12.75">
      <c r="A94" s="54"/>
      <c r="B94" s="55"/>
    </row>
    <row r="95" spans="1:2" ht="12.75">
      <c r="A95" s="56"/>
      <c r="B95" s="57"/>
    </row>
    <row r="96" spans="1:2" ht="12.75">
      <c r="A96" s="58" t="s">
        <v>89</v>
      </c>
      <c r="B96" s="59"/>
    </row>
    <row r="97" spans="1:2" ht="12.75">
      <c r="A97" s="59" t="s">
        <v>90</v>
      </c>
      <c r="B97" s="60" t="s">
        <v>91</v>
      </c>
    </row>
    <row r="98" spans="1:2" s="62" customFormat="1" ht="12.75">
      <c r="A98" s="61" t="s">
        <v>92</v>
      </c>
      <c r="B98" s="60"/>
    </row>
    <row r="99" spans="1:2" ht="12.75">
      <c r="A99" s="59" t="s">
        <v>93</v>
      </c>
      <c r="B99" s="60" t="s">
        <v>94</v>
      </c>
    </row>
    <row r="100" spans="1:2" ht="12.75">
      <c r="A100" s="61" t="s">
        <v>95</v>
      </c>
      <c r="B100" s="63"/>
    </row>
    <row r="101" spans="1:2" ht="12.75">
      <c r="A101" s="59" t="s">
        <v>96</v>
      </c>
      <c r="B101" s="63"/>
    </row>
    <row r="104" ht="12.75">
      <c r="B104" s="64"/>
    </row>
    <row r="105" ht="12.75">
      <c r="B105" s="65"/>
    </row>
    <row r="106" ht="12.75">
      <c r="B106" s="65"/>
    </row>
    <row r="108" ht="12.75">
      <c r="B108" s="65"/>
    </row>
    <row r="110" ht="12.75">
      <c r="B110" s="31"/>
    </row>
    <row r="111" ht="12.75">
      <c r="B111" s="31"/>
    </row>
    <row r="112" ht="12.75">
      <c r="B112" s="33"/>
    </row>
    <row r="113" ht="12.75">
      <c r="B113" s="33"/>
    </row>
    <row r="114" ht="12.75">
      <c r="B114" s="6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2011-04-18T16:59:04Z</dcterms:created>
  <dcterms:modified xsi:type="dcterms:W3CDTF">2011-04-26T04:02:07Z</dcterms:modified>
  <cp:category/>
  <cp:version/>
  <cp:contentType/>
  <cp:contentStatus/>
</cp:coreProperties>
</file>