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70" windowWidth="1212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<sst xmlns="http://schemas.openxmlformats.org/spreadsheetml/2006/main" count="123" uniqueCount="119">
  <si>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</si>
  <si>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</si>
  <si>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</si>
  <si>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</si>
  <si>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8 Марта 5/1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</si>
  <si>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</si>
  <si>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</si>
  <si>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</si>
  <si>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</si>
  <si>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</si>
  <si>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</si>
  <si>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</si>
  <si>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</si>
  <si>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</si>
  <si>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</si>
  <si>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</si>
  <si>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</si>
  <si>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</si>
  <si>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</si>
  <si>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</si>
  <si>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</si>
  <si>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</si>
  <si>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</si>
  <si>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</si>
  <si>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</si>
  <si>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</si>
  <si>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</si>
  <si>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</si>
  <si>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</si>
  <si>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</si>
  <si>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</si>
  <si>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</si>
  <si>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</si>
  <si>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</si>
  <si>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</si>
  <si>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</si>
  <si>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</si>
  <si>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</si>
  <si>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</si>
  <si>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</si>
  <si>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</si>
  <si>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</si>
  <si>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</si>
  <si>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</si>
  <si>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</si>
  <si>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</si>
  <si>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</si>
  <si>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</si>
  <si>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</si>
  <si>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</si>
  <si>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</si>
  <si>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</si>
  <si>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</si>
  <si>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</si>
  <si>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</si>
  <si>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</si>
  <si>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</si>
  <si>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</si>
  <si>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</si>
  <si>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</si>
  <si>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</si>
  <si>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</si>
  <si>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</si>
  <si>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</si>
  <si>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Ремонт цоколя</t>
  </si>
  <si>
    <t>Ремонт фасада</t>
  </si>
  <si>
    <t>Ремонт крылец и козырьков</t>
  </si>
  <si>
    <t>Ремонт кровли ( в т.ч кровельные работы, смена водосточн. труб, смена желобов и проч.)</t>
  </si>
  <si>
    <t>Ремонт печей</t>
  </si>
  <si>
    <t>Огнезащитная обработка деревянных конструкций кровли в жилых домах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</si>
  <si>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</si>
  <si>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</si>
  <si>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</si>
  <si>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</si>
  <si>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</si>
  <si>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</si>
  <si>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</si>
  <si>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</si>
  <si>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</si>
  <si>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Установка водомеров (снятие водомеров)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</si>
  <si>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</si>
  <si>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</si>
  <si>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</si>
  <si>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</si>
  <si>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</si>
  <si>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</si>
  <si>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</si>
  <si>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</si>
  <si>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</si>
  <si>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</si>
  <si>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</si>
  <si>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</si>
  <si>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</si>
  <si>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</si>
  <si>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</si>
  <si>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</si>
  <si>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</si>
  <si>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</si>
  <si>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</si>
  <si>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</si>
  <si>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</si>
  <si>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</si>
  <si>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</si>
  <si>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</si>
  <si>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</si>
  <si>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</si>
  <si>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Смены труб ЦО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</si>
  <si>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</si>
  <si>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</si>
  <si>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</si>
  <si>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</si>
  <si>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</si>
  <si>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</si>
  <si>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</si>
  <si>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</si>
  <si>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</si>
  <si>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</si>
  <si>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панельный</t>
  </si>
  <si>
    <t>мягкая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</si>
</sst>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90" fontId="5" fillId="2" borderId="0" xfId="0" applyNumberFormat="1" applyFont="1" applyFill="1" applyBorder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="85" zoomScaleNormal="85" workbookViewId="0" topLeftCell="A1">
      <selection activeCell="B12" sqref="B12"/>
    </sheetView>
  </sheetViews>
  <sheetFormatPr defaultColWidth="9.140625" defaultRowHeight="12.75"/>
  <cols>
    <col min="1" max="1" width="90.8515625" style="2" customWidth="1"/>
    <col min="2" max="2" width="18.281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1973</v>
      </c>
    </row>
    <row r="8" spans="1:2" ht="12.75">
      <c r="A8" s="7" t="s">
        <v>7</v>
      </c>
      <c r="B8" s="8">
        <v>3860.6</v>
      </c>
    </row>
    <row r="9" spans="1:2" ht="12.75" customHeight="1" hidden="1">
      <c r="A9" s="7" t="s">
        <v>8</v>
      </c>
      <c r="B9" s="8">
        <v>2775.9</v>
      </c>
    </row>
    <row r="10" spans="1:2" ht="12.75">
      <c r="A10" s="5" t="s">
        <v>115</v>
      </c>
      <c r="B10" s="1" t="s">
        <v>117</v>
      </c>
    </row>
    <row r="11" spans="1:2" ht="12.75">
      <c r="A11" s="5" t="s">
        <v>116</v>
      </c>
      <c r="B11" s="1" t="s">
        <v>118</v>
      </c>
    </row>
    <row r="12" spans="1:2" ht="12.75">
      <c r="A12" s="5" t="s">
        <v>12</v>
      </c>
      <c r="B12" s="1">
        <f>B16</f>
        <v>1057</v>
      </c>
    </row>
    <row r="13" spans="1:2" ht="12.75">
      <c r="A13" s="7" t="s">
        <v>9</v>
      </c>
      <c r="B13" s="9">
        <v>5</v>
      </c>
    </row>
    <row r="14" spans="1:2" ht="12.75">
      <c r="A14" s="7" t="s">
        <v>10</v>
      </c>
      <c r="B14" s="8"/>
    </row>
    <row r="15" spans="1:2" ht="12.75" customHeight="1" hidden="1">
      <c r="A15" s="5" t="s">
        <v>11</v>
      </c>
      <c r="B15" s="8"/>
    </row>
    <row r="16" spans="1:2" ht="12.75" customHeight="1" hidden="1">
      <c r="A16" s="7" t="s">
        <v>12</v>
      </c>
      <c r="B16" s="8">
        <v>1057</v>
      </c>
    </row>
    <row r="17" spans="1:2" ht="12.75" customHeight="1" hidden="1">
      <c r="A17" s="7" t="s">
        <v>13</v>
      </c>
      <c r="B17" s="8">
        <v>555</v>
      </c>
    </row>
    <row r="18" spans="1:2" ht="12.75" customHeight="1" hidden="1">
      <c r="A18" s="7" t="s">
        <v>14</v>
      </c>
      <c r="B18" s="8"/>
    </row>
    <row r="19" spans="1:2" ht="12.75" customHeight="1" hidden="1">
      <c r="A19" s="7" t="s">
        <v>15</v>
      </c>
      <c r="B19" s="8">
        <v>1</v>
      </c>
    </row>
    <row r="20" spans="1:2" ht="12.75" customHeight="1" hidden="1">
      <c r="A20" s="7" t="s">
        <v>16</v>
      </c>
      <c r="B20" s="8">
        <v>1</v>
      </c>
    </row>
    <row r="21" spans="1:2" ht="12.75" customHeight="1">
      <c r="A21" s="7" t="s">
        <v>17</v>
      </c>
      <c r="B21" s="9">
        <v>3293</v>
      </c>
    </row>
    <row r="22" spans="1:2" ht="12.75" hidden="1">
      <c r="A22" s="7" t="s">
        <v>18</v>
      </c>
      <c r="B22" s="10">
        <f>B23+B24</f>
        <v>5431</v>
      </c>
    </row>
    <row r="23" spans="1:2" ht="12.75">
      <c r="A23" s="7" t="s">
        <v>19</v>
      </c>
      <c r="B23" s="8">
        <v>2224</v>
      </c>
    </row>
    <row r="24" spans="1:2" ht="12.75">
      <c r="A24" s="7" t="s">
        <v>20</v>
      </c>
      <c r="B24" s="8">
        <v>3207</v>
      </c>
    </row>
    <row r="25" spans="1:2" ht="12.75">
      <c r="A25" s="7" t="s">
        <v>21</v>
      </c>
      <c r="B25" s="9">
        <v>292</v>
      </c>
    </row>
    <row r="26" spans="1:2" ht="12.75">
      <c r="A26" s="7" t="s">
        <v>22</v>
      </c>
      <c r="B26" s="8">
        <v>80</v>
      </c>
    </row>
    <row r="27" spans="1:2" ht="12.75">
      <c r="A27" s="7" t="s">
        <v>23</v>
      </c>
      <c r="B27" s="9">
        <v>200</v>
      </c>
    </row>
    <row r="28" spans="1:2" ht="12.75">
      <c r="A28" s="7" t="s">
        <v>24</v>
      </c>
      <c r="B28" s="9">
        <v>117</v>
      </c>
    </row>
    <row r="29" spans="1:2" ht="12.75" hidden="1">
      <c r="A29" s="7" t="s">
        <v>25</v>
      </c>
      <c r="B29" s="11">
        <v>99</v>
      </c>
    </row>
    <row r="30" spans="1:2" ht="12.75" hidden="1">
      <c r="A30" s="7" t="s">
        <v>26</v>
      </c>
      <c r="B30" s="11">
        <v>18</v>
      </c>
    </row>
    <row r="31" spans="1:2" ht="12.7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3097.57</v>
      </c>
    </row>
    <row r="35" spans="1:2" ht="12.75">
      <c r="A35" s="18" t="s">
        <v>32</v>
      </c>
      <c r="B35" s="19">
        <v>463148.74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474068.56</v>
      </c>
    </row>
    <row r="40" spans="1:2" ht="12.75">
      <c r="A40" s="23" t="s">
        <v>37</v>
      </c>
      <c r="B40" s="24">
        <v>474068.56</v>
      </c>
    </row>
    <row r="41" spans="1:2" ht="12.75">
      <c r="A41" s="25" t="s">
        <v>38</v>
      </c>
      <c r="B41" s="26">
        <f>B34+B35+B36+B37-B40</f>
        <v>-7822.25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71890.74522857142</v>
      </c>
    </row>
    <row r="44" spans="1:2" ht="12.75">
      <c r="A44" s="30" t="s">
        <v>41</v>
      </c>
      <c r="B44" s="31">
        <v>71890.74522857142</v>
      </c>
    </row>
    <row r="45" spans="1:2" ht="12.75">
      <c r="A45" s="32" t="s">
        <v>42</v>
      </c>
      <c r="B45" s="33">
        <v>2411.451428571429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8151.319856971333</v>
      </c>
    </row>
    <row r="49" spans="1:2" ht="12.75">
      <c r="A49" s="35" t="s">
        <v>46</v>
      </c>
      <c r="B49" s="20">
        <f>SUM(B50:B55)</f>
        <v>48599.265</v>
      </c>
    </row>
    <row r="50" spans="1:2" ht="12.75">
      <c r="A50" s="30" t="s">
        <v>47</v>
      </c>
      <c r="B50" s="31">
        <v>15360</v>
      </c>
    </row>
    <row r="51" spans="1:2" ht="12.75">
      <c r="A51" s="30" t="s">
        <v>48</v>
      </c>
      <c r="B51" s="31">
        <v>31173</v>
      </c>
    </row>
    <row r="52" spans="1:2" ht="12.75" hidden="1">
      <c r="A52" s="36" t="s">
        <v>49</v>
      </c>
      <c r="B52" s="31">
        <v>0</v>
      </c>
    </row>
    <row r="53" spans="1:2" ht="12.75" hidden="1">
      <c r="A53" s="30" t="s">
        <v>50</v>
      </c>
      <c r="B53" s="31">
        <v>0</v>
      </c>
    </row>
    <row r="54" spans="1:2" ht="12.75">
      <c r="A54" s="36" t="s">
        <v>51</v>
      </c>
      <c r="B54" s="31">
        <v>874.125</v>
      </c>
    </row>
    <row r="55" spans="1:2" ht="12.75">
      <c r="A55" s="36" t="s">
        <v>52</v>
      </c>
      <c r="B55" s="31">
        <v>1192.14</v>
      </c>
    </row>
    <row r="56" spans="1:2" ht="12.75" hidden="1">
      <c r="A56" s="37" t="s">
        <v>53</v>
      </c>
      <c r="B56" s="38">
        <f>SUM(B57:B59)</f>
        <v>0</v>
      </c>
    </row>
    <row r="57" spans="1:2" ht="12.75" hidden="1">
      <c r="A57" s="39" t="s">
        <v>54</v>
      </c>
      <c r="B57" s="33"/>
    </row>
    <row r="58" spans="1:2" ht="12.75" hidden="1">
      <c r="A58" s="30" t="s">
        <v>55</v>
      </c>
      <c r="B58" s="33"/>
    </row>
    <row r="59" spans="1:2" ht="12.75" hidden="1">
      <c r="A59" s="40" t="s">
        <v>56</v>
      </c>
      <c r="B59" s="33"/>
    </row>
    <row r="60" spans="1:2" ht="12.75">
      <c r="A60" s="41" t="s">
        <v>57</v>
      </c>
      <c r="B60" s="20">
        <f>B61+B62+B75</f>
        <v>64535.59761401512</v>
      </c>
    </row>
    <row r="61" spans="1:2" ht="12.75">
      <c r="A61" s="42" t="s">
        <v>58</v>
      </c>
      <c r="B61" s="43">
        <v>526.2726183527614</v>
      </c>
    </row>
    <row r="62" spans="1:2" ht="12.75">
      <c r="A62" s="42" t="s">
        <v>59</v>
      </c>
      <c r="B62" s="43">
        <f>SUM(B63:B74)</f>
        <v>60886.30627118643</v>
      </c>
    </row>
    <row r="63" spans="1:2" ht="12.75">
      <c r="A63" s="44" t="s">
        <v>60</v>
      </c>
      <c r="B63" s="33">
        <v>4627.28813559322</v>
      </c>
    </row>
    <row r="64" spans="1:2" ht="12.75">
      <c r="A64" s="44" t="s">
        <v>61</v>
      </c>
      <c r="B64" s="33">
        <v>10334.43220338983</v>
      </c>
    </row>
    <row r="65" spans="1:2" ht="12.75" hidden="1">
      <c r="A65" s="44" t="s">
        <v>62</v>
      </c>
      <c r="B65" s="33"/>
    </row>
    <row r="66" spans="1:2" ht="25.5">
      <c r="A66" s="44" t="s">
        <v>63</v>
      </c>
      <c r="B66" s="33">
        <v>1183.5</v>
      </c>
    </row>
    <row r="67" spans="1:2" ht="12.75" hidden="1">
      <c r="A67" s="44" t="s">
        <v>64</v>
      </c>
      <c r="B67" s="33"/>
    </row>
    <row r="68" spans="1:2" ht="12.75" hidden="1">
      <c r="A68" s="44" t="s">
        <v>65</v>
      </c>
      <c r="B68" s="33"/>
    </row>
    <row r="69" spans="1:2" ht="12.75">
      <c r="A69" s="32" t="s">
        <v>66</v>
      </c>
      <c r="B69" s="33">
        <v>6901.093220338983</v>
      </c>
    </row>
    <row r="70" spans="1:2" ht="12.75">
      <c r="A70" s="45" t="s">
        <v>67</v>
      </c>
      <c r="B70" s="33">
        <v>8792.762711864407</v>
      </c>
    </row>
    <row r="71" spans="1:2" s="46" customFormat="1" ht="12.75" hidden="1">
      <c r="A71" s="44" t="s">
        <v>68</v>
      </c>
      <c r="B71" s="33"/>
    </row>
    <row r="72" spans="1:2" ht="12.75" hidden="1">
      <c r="A72" s="44" t="s">
        <v>69</v>
      </c>
      <c r="B72" s="33"/>
    </row>
    <row r="73" spans="1:2" ht="12.75" hidden="1">
      <c r="A73" s="40" t="s">
        <v>70</v>
      </c>
      <c r="B73" s="33"/>
    </row>
    <row r="74" spans="1:2" ht="12.75">
      <c r="A74" s="47" t="s">
        <v>71</v>
      </c>
      <c r="B74" s="48">
        <v>29047.23</v>
      </c>
    </row>
    <row r="75" spans="1:2" ht="12.75">
      <c r="A75" s="42" t="s">
        <v>72</v>
      </c>
      <c r="B75" s="43">
        <v>3123.0187244759218</v>
      </c>
    </row>
    <row r="76" spans="1:2" ht="12.75">
      <c r="A76" s="41" t="s">
        <v>73</v>
      </c>
      <c r="B76" s="20">
        <f>B77+B78+B88+B89</f>
        <v>137395.7276822317</v>
      </c>
    </row>
    <row r="77" spans="1:2" ht="12.75">
      <c r="A77" s="42" t="s">
        <v>58</v>
      </c>
      <c r="B77" s="43">
        <v>11704.860384838881</v>
      </c>
    </row>
    <row r="78" spans="1:2" ht="12.75">
      <c r="A78" s="42" t="s">
        <v>59</v>
      </c>
      <c r="B78" s="43">
        <f>SUM(B79:B87)</f>
        <v>104644.31355932204</v>
      </c>
    </row>
    <row r="79" spans="1:2" ht="12.75">
      <c r="A79" s="44" t="s">
        <v>74</v>
      </c>
      <c r="B79" s="33">
        <v>3305.27966101695</v>
      </c>
    </row>
    <row r="80" spans="1:2" ht="12.75">
      <c r="A80" s="44" t="s">
        <v>75</v>
      </c>
      <c r="B80" s="33">
        <v>22534.313559322032</v>
      </c>
    </row>
    <row r="81" spans="1:2" ht="12.75" hidden="1">
      <c r="A81" s="44" t="s">
        <v>76</v>
      </c>
      <c r="B81" s="33"/>
    </row>
    <row r="82" spans="1:2" ht="25.5">
      <c r="A82" s="44" t="s">
        <v>77</v>
      </c>
      <c r="B82" s="33">
        <v>9572.27966101695</v>
      </c>
    </row>
    <row r="83" spans="1:2" ht="12.75" hidden="1">
      <c r="A83" s="44" t="s">
        <v>78</v>
      </c>
      <c r="B83" s="33"/>
    </row>
    <row r="84" spans="1:2" ht="12.75">
      <c r="A84" s="44" t="s">
        <v>79</v>
      </c>
      <c r="B84" s="33">
        <v>1404.957627118644</v>
      </c>
    </row>
    <row r="85" spans="1:2" ht="12.75">
      <c r="A85" s="44" t="s">
        <v>80</v>
      </c>
      <c r="B85" s="33">
        <v>6179.338983050849</v>
      </c>
    </row>
    <row r="86" spans="1:2" ht="25.5">
      <c r="A86" s="49" t="s">
        <v>81</v>
      </c>
      <c r="B86" s="31">
        <v>53713.52542372882</v>
      </c>
    </row>
    <row r="87" spans="1:2" ht="11.25" customHeight="1">
      <c r="A87" s="50" t="s">
        <v>82</v>
      </c>
      <c r="B87" s="33">
        <v>7934.6186440677975</v>
      </c>
    </row>
    <row r="88" spans="1:2" ht="12.75">
      <c r="A88" s="42" t="s">
        <v>72</v>
      </c>
      <c r="B88" s="43">
        <v>12753.984938070778</v>
      </c>
    </row>
    <row r="89" spans="1:2" ht="15" customHeight="1">
      <c r="A89" s="42" t="s">
        <v>83</v>
      </c>
      <c r="B89" s="43">
        <v>8292.5688</v>
      </c>
    </row>
    <row r="90" spans="1:2" ht="12.75">
      <c r="A90" s="41" t="s">
        <v>84</v>
      </c>
      <c r="B90" s="20">
        <f>SUM(B91:B96)</f>
        <v>38668.20338983051</v>
      </c>
    </row>
    <row r="91" spans="1:2" ht="12.75" hidden="1">
      <c r="A91" s="51" t="s">
        <v>85</v>
      </c>
      <c r="B91" s="33"/>
    </row>
    <row r="92" spans="1:2" ht="12.75">
      <c r="A92" s="44" t="s">
        <v>86</v>
      </c>
      <c r="B92" s="33">
        <f>7893.71/1.18</f>
        <v>6689.584745762712</v>
      </c>
    </row>
    <row r="93" spans="1:2" ht="25.5">
      <c r="A93" s="44" t="s">
        <v>87</v>
      </c>
      <c r="B93" s="33">
        <f>(2755.89+388.38+130.45+1195.48+3031.77+2861.91)/1.18</f>
        <v>8782.949152542373</v>
      </c>
    </row>
    <row r="94" spans="1:2" ht="12.75">
      <c r="A94" s="44" t="s">
        <v>88</v>
      </c>
      <c r="B94" s="33">
        <f>(19394.88+7976.01)/1.18</f>
        <v>23195.669491525423</v>
      </c>
    </row>
    <row r="95" spans="1:2" ht="12.75" hidden="1">
      <c r="A95" s="50" t="s">
        <v>89</v>
      </c>
      <c r="B95" s="33"/>
    </row>
    <row r="96" spans="1:2" ht="12.75" hidden="1">
      <c r="A96" s="40" t="s">
        <v>90</v>
      </c>
      <c r="B96" s="33"/>
    </row>
    <row r="97" spans="1:2" ht="12.75" hidden="1">
      <c r="A97" s="52" t="s">
        <v>91</v>
      </c>
      <c r="B97" s="33"/>
    </row>
    <row r="98" spans="1:2" ht="12.75" hidden="1">
      <c r="A98" s="22" t="s">
        <v>92</v>
      </c>
      <c r="B98" s="20"/>
    </row>
    <row r="99" spans="1:2" ht="12.75" hidden="1">
      <c r="A99" s="22" t="s">
        <v>93</v>
      </c>
      <c r="B99" s="20">
        <v>0</v>
      </c>
    </row>
    <row r="100" spans="1:2" ht="12.75">
      <c r="A100" s="34" t="s">
        <v>94</v>
      </c>
      <c r="B100" s="31">
        <v>49904.48361613949</v>
      </c>
    </row>
    <row r="101" spans="1:2" ht="12.75">
      <c r="A101" s="34" t="s">
        <v>95</v>
      </c>
      <c r="B101" s="20">
        <v>2590.4929525423727</v>
      </c>
    </row>
    <row r="102" spans="1:2" ht="12.75">
      <c r="A102" s="34" t="s">
        <v>96</v>
      </c>
      <c r="B102" s="20">
        <v>10126.472450847457</v>
      </c>
    </row>
    <row r="103" spans="1:2" ht="12.75">
      <c r="A103" s="34" t="s">
        <v>97</v>
      </c>
      <c r="B103" s="20">
        <v>32145.662547457625</v>
      </c>
    </row>
    <row r="104" spans="1:2" ht="12.75">
      <c r="A104" s="53" t="s">
        <v>98</v>
      </c>
      <c r="B104" s="54">
        <f>B43+B48+B49+B56+B60+B76+B90+B97+B98+B99+B100+B101+B102+B103</f>
        <v>464007.97033860703</v>
      </c>
    </row>
    <row r="105" spans="1:2" ht="12.75">
      <c r="A105" s="30" t="s">
        <v>99</v>
      </c>
      <c r="B105" s="31">
        <v>5460.318584572234</v>
      </c>
    </row>
    <row r="106" spans="1:2" ht="12.75">
      <c r="A106" s="53" t="s">
        <v>100</v>
      </c>
      <c r="B106" s="54">
        <f>B104+B105</f>
        <v>469468.28892317927</v>
      </c>
    </row>
    <row r="107" spans="1:2" ht="12.75">
      <c r="A107" s="55" t="s">
        <v>101</v>
      </c>
      <c r="B107" s="56">
        <f>B106*0.18</f>
        <v>84504.29200617227</v>
      </c>
    </row>
    <row r="108" spans="1:2" ht="12.75">
      <c r="A108" s="53" t="s">
        <v>102</v>
      </c>
      <c r="B108" s="54">
        <f>B106+B107</f>
        <v>553972.5809293515</v>
      </c>
    </row>
    <row r="109" spans="1:2" ht="12.75">
      <c r="A109" s="34" t="s">
        <v>103</v>
      </c>
      <c r="B109" s="17">
        <v>92138.4</v>
      </c>
    </row>
    <row r="110" spans="1:2" ht="12.75">
      <c r="A110" s="34" t="s">
        <v>104</v>
      </c>
      <c r="B110" s="20">
        <f>B40-B108+B109</f>
        <v>12234.379070648487</v>
      </c>
    </row>
    <row r="111" spans="1:2" s="46" customFormat="1" ht="12.75">
      <c r="A111" s="57" t="s">
        <v>105</v>
      </c>
      <c r="B111" s="58" t="s">
        <v>106</v>
      </c>
    </row>
    <row r="112" spans="1:2" s="46" customFormat="1" ht="12.75">
      <c r="A112" s="59"/>
      <c r="B112" s="60"/>
    </row>
    <row r="113" spans="1:2" ht="12.75">
      <c r="A113" s="61"/>
      <c r="B113" s="62"/>
    </row>
    <row r="114" spans="1:2" ht="12.75">
      <c r="A114" s="63" t="s">
        <v>107</v>
      </c>
      <c r="B114" s="64"/>
    </row>
    <row r="115" spans="1:2" ht="12.75">
      <c r="A115" s="64" t="s">
        <v>108</v>
      </c>
      <c r="B115" s="65" t="s">
        <v>109</v>
      </c>
    </row>
    <row r="116" spans="1:2" ht="12.75">
      <c r="A116" s="66" t="s">
        <v>110</v>
      </c>
      <c r="B116" s="65"/>
    </row>
    <row r="117" spans="1:2" ht="25.5">
      <c r="A117" s="64" t="s">
        <v>111</v>
      </c>
      <c r="B117" s="65" t="s">
        <v>112</v>
      </c>
    </row>
    <row r="118" spans="1:2" ht="12.75">
      <c r="A118" s="66" t="s">
        <v>113</v>
      </c>
      <c r="B118" s="67"/>
    </row>
    <row r="119" spans="1:2" ht="12.75">
      <c r="A119" s="64" t="s">
        <v>114</v>
      </c>
      <c r="B119" s="67"/>
    </row>
    <row r="122" ht="12.75">
      <c r="B122" s="68"/>
    </row>
    <row r="123" ht="12.75">
      <c r="B123" s="69"/>
    </row>
    <row r="124" ht="12.75">
      <c r="B124" s="69"/>
    </row>
    <row r="126" ht="12.75">
      <c r="B126" s="69"/>
    </row>
    <row r="128" ht="12.75">
      <c r="B128" s="31"/>
    </row>
    <row r="129" ht="12.75">
      <c r="B129" s="31"/>
    </row>
    <row r="130" ht="12.75">
      <c r="B130" s="33"/>
    </row>
    <row r="131" ht="12.75">
      <c r="B131" s="33"/>
    </row>
    <row r="132" ht="12.75">
      <c r="B132" s="7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2011-04-18T17:17:16Z</dcterms:created>
  <dcterms:modified xsi:type="dcterms:W3CDTF">2011-04-26T03:45:47Z</dcterms:modified>
  <cp:category/>
  <cp:version/>
  <cp:contentType/>
  <cp:contentStatus/>
</cp:coreProperties>
</file>