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<sst xmlns="http://schemas.openxmlformats.org/spreadsheetml/2006/main" count="98" uniqueCount="95">
  <si>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</si>
  <si>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</si>
  <si>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</si>
  <si>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</si>
  <si>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Айская 75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</si>
  <si>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</si>
  <si>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</si>
  <si>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</si>
  <si>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</si>
  <si>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</si>
  <si>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</si>
  <si>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</si>
  <si>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</si>
  <si>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</si>
  <si>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</si>
  <si>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</si>
  <si>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</si>
  <si>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</si>
  <si>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</si>
  <si>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</si>
  <si>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</si>
  <si>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</si>
  <si>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</si>
  <si>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</si>
  <si>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</si>
  <si>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</si>
  <si>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</si>
  <si>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</si>
  <si>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</si>
  <si>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</si>
  <si>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</si>
  <si>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</si>
  <si>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</si>
  <si>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</si>
  <si>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</si>
  <si>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</si>
  <si>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</si>
  <si>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</si>
  <si>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</si>
  <si>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</si>
  <si>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</si>
  <si>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</si>
  <si>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</si>
  <si>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</si>
  <si>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</si>
  <si>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</si>
  <si>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</si>
  <si>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</si>
  <si>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</si>
  <si>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</si>
  <si>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 xml:space="preserve">Изготовление и установка жел. дверей, смена доводчика  </t>
  </si>
  <si>
    <t>Общестроительные работы (ремонт штукатурки, ремонт пола, стен, вент. каналов, заделка щелей, ремонт отмостки и проч.)</t>
  </si>
  <si>
    <t>Ремонт кровли ( в т.ч кровельные работы, смена водосточн. труб, смена желобов и проч.)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</si>
  <si>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</si>
  <si>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</si>
  <si>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</si>
  <si>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</si>
  <si>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</si>
  <si>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Поверка, ремонт или замена водосчетчиков (подряд)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</si>
  <si>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</si>
  <si>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</si>
  <si>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Установка, перегруппировка радиаторов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</si>
  <si>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</si>
  <si>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</si>
  <si>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</si>
  <si>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</si>
  <si>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</si>
  <si>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</si>
  <si>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Установка детского оборудования</t>
  </si>
  <si>
    <t>Услуги по осмотру и оценке зеленых насаждений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</si>
  <si>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</si>
  <si>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</si>
  <si>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</si>
  <si>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</si>
  <si>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</si>
  <si>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</si>
  <si>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</si>
  <si>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</si>
  <si>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</si>
  <si>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</si>
  <si>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</si>
  <si>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</si>
  <si>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Благоустройства двора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</si>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</sst>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90" fontId="5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90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11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="70" zoomScaleNormal="70" workbookViewId="0" topLeftCell="A1">
      <selection activeCell="A15" sqref="A15"/>
    </sheetView>
  </sheetViews>
  <sheetFormatPr defaultColWidth="9.140625" defaultRowHeight="12.75"/>
  <cols>
    <col min="1" max="1" width="75.140625" style="2" customWidth="1"/>
    <col min="2" max="2" width="19.8515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1964</v>
      </c>
    </row>
    <row r="8" spans="1:2" ht="12.75">
      <c r="A8" s="7" t="s">
        <v>7</v>
      </c>
      <c r="B8" s="8">
        <v>4591.9</v>
      </c>
    </row>
    <row r="9" spans="1:2" ht="12.75" hidden="1">
      <c r="A9" s="7" t="s">
        <v>8</v>
      </c>
      <c r="B9" s="8">
        <v>2941.5</v>
      </c>
    </row>
    <row r="10" spans="1:2" ht="12.75">
      <c r="A10" s="5" t="s">
        <v>91</v>
      </c>
      <c r="B10" s="64" t="s">
        <v>93</v>
      </c>
    </row>
    <row r="11" spans="1:2" ht="12.75">
      <c r="A11" s="5" t="s">
        <v>92</v>
      </c>
      <c r="B11" s="1" t="s">
        <v>94</v>
      </c>
    </row>
    <row r="12" spans="1:2" ht="12.75">
      <c r="A12" s="5" t="s">
        <v>11</v>
      </c>
      <c r="B12" s="1">
        <v>1652</v>
      </c>
    </row>
    <row r="13" spans="1:2" ht="12.75">
      <c r="A13" s="7" t="s">
        <v>9</v>
      </c>
      <c r="B13" s="9">
        <v>5</v>
      </c>
    </row>
    <row r="14" spans="1:2" ht="12.75">
      <c r="A14" s="7" t="s">
        <v>10</v>
      </c>
      <c r="B14" s="8"/>
    </row>
    <row r="15" spans="1:2" ht="12.75">
      <c r="A15" s="7" t="s">
        <v>12</v>
      </c>
      <c r="B15" s="9">
        <v>2938</v>
      </c>
    </row>
    <row r="16" spans="1:2" ht="12.75">
      <c r="A16" s="7" t="s">
        <v>13</v>
      </c>
      <c r="B16" s="8">
        <v>1463</v>
      </c>
    </row>
    <row r="17" spans="1:2" ht="12.75">
      <c r="A17" s="7" t="s">
        <v>14</v>
      </c>
      <c r="B17" s="8">
        <v>4425</v>
      </c>
    </row>
    <row r="18" spans="1:2" ht="12.75">
      <c r="A18" s="7" t="s">
        <v>15</v>
      </c>
      <c r="B18" s="9">
        <v>267</v>
      </c>
    </row>
    <row r="19" spans="1:2" ht="12.75">
      <c r="A19" s="7" t="s">
        <v>16</v>
      </c>
      <c r="B19" s="8">
        <v>115</v>
      </c>
    </row>
    <row r="20" spans="1:2" ht="12.75">
      <c r="A20" s="7" t="s">
        <v>17</v>
      </c>
      <c r="B20" s="9">
        <v>266</v>
      </c>
    </row>
    <row r="21" spans="1:2" ht="12.75">
      <c r="A21" s="7" t="s">
        <v>18</v>
      </c>
      <c r="B21" s="9">
        <v>181</v>
      </c>
    </row>
    <row r="22" spans="1:2" ht="12.75" hidden="1">
      <c r="A22" s="7" t="s">
        <v>19</v>
      </c>
      <c r="B22" s="10">
        <v>159</v>
      </c>
    </row>
    <row r="23" spans="1:2" ht="12.75" hidden="1">
      <c r="A23" s="7" t="s">
        <v>20</v>
      </c>
      <c r="B23" s="10">
        <v>22</v>
      </c>
    </row>
    <row r="24" spans="1:2" ht="25.5">
      <c r="A24" s="11" t="s">
        <v>21</v>
      </c>
      <c r="B24" s="12" t="s">
        <v>22</v>
      </c>
    </row>
    <row r="25" spans="1:2" ht="12.75">
      <c r="A25" s="6"/>
      <c r="B25" s="1"/>
    </row>
    <row r="26" spans="1:2" ht="12.75">
      <c r="A26" s="13" t="s">
        <v>23</v>
      </c>
      <c r="B26" s="14" t="s">
        <v>24</v>
      </c>
    </row>
    <row r="27" spans="1:2" ht="12.75">
      <c r="A27" s="15" t="s">
        <v>25</v>
      </c>
      <c r="B27" s="16">
        <v>33463.19</v>
      </c>
    </row>
    <row r="28" spans="1:2" ht="12.75">
      <c r="A28" s="17" t="s">
        <v>26</v>
      </c>
      <c r="B28" s="18">
        <v>546412.44</v>
      </c>
    </row>
    <row r="29" spans="1:2" ht="12.75">
      <c r="A29" s="15" t="s">
        <v>27</v>
      </c>
      <c r="B29" s="19">
        <v>40792.67</v>
      </c>
    </row>
    <row r="30" spans="1:2" ht="12.75" hidden="1">
      <c r="A30" s="20" t="s">
        <v>28</v>
      </c>
      <c r="B30" s="21"/>
    </row>
    <row r="31" spans="1:2" ht="12.75" hidden="1">
      <c r="A31" s="15" t="s">
        <v>29</v>
      </c>
      <c r="B31" s="14">
        <v>40792.67</v>
      </c>
    </row>
    <row r="32" spans="1:2" ht="12.75" hidden="1">
      <c r="A32" s="22" t="s">
        <v>30</v>
      </c>
      <c r="B32" s="23">
        <v>548146.17</v>
      </c>
    </row>
    <row r="33" spans="1:2" ht="12.75">
      <c r="A33" s="22" t="s">
        <v>31</v>
      </c>
      <c r="B33" s="23">
        <v>588938.84</v>
      </c>
    </row>
    <row r="34" spans="1:2" ht="12.75">
      <c r="A34" s="24" t="s">
        <v>32</v>
      </c>
      <c r="B34" s="25">
        <f>B27+B28+B29+B30-B33</f>
        <v>31729.459999999963</v>
      </c>
    </row>
    <row r="35" spans="1:2" ht="12.75">
      <c r="A35" s="26" t="s">
        <v>33</v>
      </c>
      <c r="B35" s="27"/>
    </row>
    <row r="36" spans="1:2" ht="12.75">
      <c r="A36" s="35" t="s">
        <v>34</v>
      </c>
      <c r="B36" s="19">
        <f>B37+B39+B40</f>
        <v>36935.4616</v>
      </c>
    </row>
    <row r="37" spans="1:2" ht="12.75">
      <c r="A37" s="28" t="s">
        <v>35</v>
      </c>
      <c r="B37" s="29">
        <v>36935.4616</v>
      </c>
    </row>
    <row r="38" spans="1:2" ht="12.75">
      <c r="A38" s="30" t="s">
        <v>36</v>
      </c>
      <c r="B38" s="31">
        <v>1586.31</v>
      </c>
    </row>
    <row r="39" spans="1:2" ht="12.75" hidden="1">
      <c r="A39" s="28" t="s">
        <v>37</v>
      </c>
      <c r="B39" s="29">
        <v>0</v>
      </c>
    </row>
    <row r="40" spans="1:2" ht="12.75" hidden="1">
      <c r="A40" s="28" t="s">
        <v>38</v>
      </c>
      <c r="B40" s="29">
        <v>0</v>
      </c>
    </row>
    <row r="41" spans="1:2" ht="12.75">
      <c r="A41" s="32" t="s">
        <v>39</v>
      </c>
      <c r="B41" s="19">
        <v>9695.39596208534</v>
      </c>
    </row>
    <row r="42" spans="1:2" ht="12.75">
      <c r="A42" s="33" t="s">
        <v>40</v>
      </c>
      <c r="B42" s="19">
        <f>SUM(B43:B46)</f>
        <v>74626.65</v>
      </c>
    </row>
    <row r="43" spans="1:2" ht="12.75">
      <c r="A43" s="28" t="s">
        <v>41</v>
      </c>
      <c r="B43" s="29">
        <v>20428.8</v>
      </c>
    </row>
    <row r="44" spans="1:2" ht="12.75">
      <c r="A44" s="28" t="s">
        <v>42</v>
      </c>
      <c r="B44" s="29">
        <v>41460.09</v>
      </c>
    </row>
    <row r="45" spans="1:2" ht="12.75">
      <c r="A45" s="34" t="s">
        <v>43</v>
      </c>
      <c r="B45" s="29">
        <v>3224.9</v>
      </c>
    </row>
    <row r="46" spans="1:2" ht="12.75">
      <c r="A46" s="28" t="s">
        <v>44</v>
      </c>
      <c r="B46" s="29">
        <v>9512.86</v>
      </c>
    </row>
    <row r="47" spans="1:2" ht="12.75">
      <c r="A47" s="35" t="s">
        <v>45</v>
      </c>
      <c r="B47" s="19">
        <f>B48+B49+B56</f>
        <v>24530.860916356192</v>
      </c>
    </row>
    <row r="48" spans="1:2" ht="12.75">
      <c r="A48" s="36" t="s">
        <v>46</v>
      </c>
      <c r="B48" s="37">
        <v>822.5187942466998</v>
      </c>
    </row>
    <row r="49" spans="1:2" ht="12.75">
      <c r="A49" s="36" t="s">
        <v>47</v>
      </c>
      <c r="B49" s="37">
        <f>SUM(B50:B55)</f>
        <v>19993.74084745763</v>
      </c>
    </row>
    <row r="50" spans="1:2" ht="12.75">
      <c r="A50" s="38" t="s">
        <v>48</v>
      </c>
      <c r="B50" s="39">
        <v>3628.3644067796613</v>
      </c>
    </row>
    <row r="51" spans="1:2" ht="25.5">
      <c r="A51" s="38" t="s">
        <v>49</v>
      </c>
      <c r="B51" s="39">
        <v>8135.9322033898325</v>
      </c>
    </row>
    <row r="52" spans="1:2" ht="12.75">
      <c r="A52" s="38" t="s">
        <v>50</v>
      </c>
      <c r="B52" s="29"/>
    </row>
    <row r="53" spans="1:2" ht="25.5">
      <c r="A53" s="38" t="s">
        <v>51</v>
      </c>
      <c r="B53" s="39">
        <v>1906.177966101695</v>
      </c>
    </row>
    <row r="54" spans="1:2" ht="12.75">
      <c r="A54" s="40" t="s">
        <v>52</v>
      </c>
      <c r="B54" s="39">
        <v>3439.076271186441</v>
      </c>
    </row>
    <row r="55" spans="1:2" ht="12.75">
      <c r="A55" s="42" t="s">
        <v>53</v>
      </c>
      <c r="B55" s="43">
        <v>2884.19</v>
      </c>
    </row>
    <row r="56" spans="1:2" ht="12.75">
      <c r="A56" s="36" t="s">
        <v>54</v>
      </c>
      <c r="B56" s="37">
        <v>3714.6012746518645</v>
      </c>
    </row>
    <row r="57" spans="1:2" ht="12.75">
      <c r="A57" s="35" t="s">
        <v>55</v>
      </c>
      <c r="B57" s="19">
        <f>B58+B59+B67+B68</f>
        <v>148369.99304108496</v>
      </c>
    </row>
    <row r="58" spans="1:2" ht="12.75">
      <c r="A58" s="36" t="s">
        <v>46</v>
      </c>
      <c r="B58" s="37">
        <v>13922.071284552057</v>
      </c>
    </row>
    <row r="59" spans="1:2" ht="12.75">
      <c r="A59" s="36" t="s">
        <v>47</v>
      </c>
      <c r="B59" s="37">
        <f>SUM(B60:B66)</f>
        <v>109414.59271186442</v>
      </c>
    </row>
    <row r="60" spans="1:2" ht="12.75">
      <c r="A60" s="38" t="s">
        <v>56</v>
      </c>
      <c r="B60" s="39">
        <v>4513.381355932204</v>
      </c>
    </row>
    <row r="61" spans="1:2" ht="25.5">
      <c r="A61" s="38" t="s">
        <v>57</v>
      </c>
      <c r="B61" s="39">
        <v>7454.076271186442</v>
      </c>
    </row>
    <row r="62" spans="1:2" ht="12.75">
      <c r="A62" s="38" t="s">
        <v>58</v>
      </c>
      <c r="B62" s="31">
        <v>2222.83</v>
      </c>
    </row>
    <row r="63" spans="1:2" ht="25.5">
      <c r="A63" s="38" t="s">
        <v>59</v>
      </c>
      <c r="B63" s="39">
        <v>6758.677966101695</v>
      </c>
    </row>
    <row r="64" spans="1:2" ht="25.5">
      <c r="A64" s="44" t="s">
        <v>60</v>
      </c>
      <c r="B64" s="29">
        <v>72147.11016949153</v>
      </c>
    </row>
    <row r="65" spans="1:2" ht="12.75">
      <c r="A65" s="42" t="s">
        <v>61</v>
      </c>
      <c r="B65" s="29">
        <v>4912.5084745762715</v>
      </c>
    </row>
    <row r="66" spans="1:2" ht="12.75">
      <c r="A66" s="45" t="s">
        <v>62</v>
      </c>
      <c r="B66" s="29">
        <v>11406.008474576272</v>
      </c>
    </row>
    <row r="67" spans="1:2" ht="12.75">
      <c r="A67" s="36" t="s">
        <v>54</v>
      </c>
      <c r="B67" s="37">
        <v>15169.927844668497</v>
      </c>
    </row>
    <row r="68" spans="1:2" ht="12.75">
      <c r="A68" s="36" t="s">
        <v>63</v>
      </c>
      <c r="B68" s="37">
        <v>9863.401199999998</v>
      </c>
    </row>
    <row r="69" spans="1:2" ht="12.75">
      <c r="A69" s="35" t="s">
        <v>64</v>
      </c>
      <c r="B69" s="19">
        <f>SUM(B70:B74)</f>
        <v>37195.338983050846</v>
      </c>
    </row>
    <row r="70" spans="1:2" ht="12.75">
      <c r="A70" s="46" t="s">
        <v>65</v>
      </c>
      <c r="B70" s="39">
        <f>27918.68/1.18</f>
        <v>23659.898305084746</v>
      </c>
    </row>
    <row r="71" spans="1:2" ht="12.75">
      <c r="A71" s="38" t="s">
        <v>66</v>
      </c>
      <c r="B71" s="39">
        <f>1761.91/1.18</f>
        <v>1493.1440677966102</v>
      </c>
    </row>
    <row r="72" spans="1:2" ht="25.5">
      <c r="A72" s="38" t="s">
        <v>67</v>
      </c>
      <c r="B72" s="39">
        <f>(1479+2649.99)/1.18</f>
        <v>3499.14406779661</v>
      </c>
    </row>
    <row r="73" spans="1:2" ht="12.75">
      <c r="A73" s="38" t="s">
        <v>68</v>
      </c>
      <c r="B73" s="39">
        <f>8791.78/1.18</f>
        <v>7450.661016949153</v>
      </c>
    </row>
    <row r="74" spans="1:2" ht="12.75">
      <c r="A74" s="41" t="s">
        <v>69</v>
      </c>
      <c r="B74" s="39">
        <f>1289.14/1.18</f>
        <v>1092.491525423729</v>
      </c>
    </row>
    <row r="75" spans="1:2" ht="12.75">
      <c r="A75" s="32" t="s">
        <v>70</v>
      </c>
      <c r="B75" s="29">
        <v>59371.48539448555</v>
      </c>
    </row>
    <row r="76" spans="1:2" ht="12.75">
      <c r="A76" s="32" t="s">
        <v>71</v>
      </c>
      <c r="B76" s="19">
        <v>3056.205172881356</v>
      </c>
    </row>
    <row r="77" spans="1:2" ht="12.75">
      <c r="A77" s="32" t="s">
        <v>72</v>
      </c>
      <c r="B77" s="19">
        <v>11946.983857627118</v>
      </c>
    </row>
    <row r="78" spans="1:2" ht="12.75">
      <c r="A78" s="32" t="s">
        <v>73</v>
      </c>
      <c r="B78" s="19">
        <v>37924.727827118644</v>
      </c>
    </row>
    <row r="79" spans="1:2" ht="12.75">
      <c r="A79" s="47" t="s">
        <v>74</v>
      </c>
      <c r="B79" s="48">
        <f>B36+B41+B42+B47+B57+B69++B75+B76+B77+B78</f>
        <v>443653.10275469004</v>
      </c>
    </row>
    <row r="80" spans="1:2" ht="12.75">
      <c r="A80" s="28" t="s">
        <v>75</v>
      </c>
      <c r="B80" s="29">
        <v>6494.647699450148</v>
      </c>
    </row>
    <row r="81" spans="1:2" ht="12.75">
      <c r="A81" s="47" t="s">
        <v>76</v>
      </c>
      <c r="B81" s="48">
        <f>B79+B80</f>
        <v>450147.7504541402</v>
      </c>
    </row>
    <row r="82" spans="1:2" ht="12.75">
      <c r="A82" s="49" t="s">
        <v>77</v>
      </c>
      <c r="B82" s="50">
        <f>B81*0.18</f>
        <v>81026.59508174522</v>
      </c>
    </row>
    <row r="83" spans="1:2" ht="12.75">
      <c r="A83" s="47" t="s">
        <v>78</v>
      </c>
      <c r="B83" s="48">
        <f>B81+B82</f>
        <v>531174.3455358854</v>
      </c>
    </row>
    <row r="84" spans="1:2" ht="12.75">
      <c r="A84" s="32" t="s">
        <v>79</v>
      </c>
      <c r="B84" s="16">
        <v>-13160.39</v>
      </c>
    </row>
    <row r="85" spans="1:2" ht="12.75">
      <c r="A85" s="32" t="s">
        <v>80</v>
      </c>
      <c r="B85" s="19">
        <f>B33-B83+B84</f>
        <v>44604.10446411454</v>
      </c>
    </row>
    <row r="86" spans="1:2" ht="24">
      <c r="A86" s="51" t="s">
        <v>81</v>
      </c>
      <c r="B86" s="52" t="s">
        <v>82</v>
      </c>
    </row>
    <row r="87" spans="1:2" ht="12.75">
      <c r="A87" s="53"/>
      <c r="B87" s="54"/>
    </row>
    <row r="88" spans="1:2" ht="12.75">
      <c r="A88" s="55"/>
      <c r="B88" s="56"/>
    </row>
    <row r="89" spans="1:2" ht="12.75">
      <c r="A89" s="57" t="s">
        <v>83</v>
      </c>
      <c r="B89" s="58"/>
    </row>
    <row r="90" spans="1:2" ht="12.75">
      <c r="A90" s="59" t="s">
        <v>84</v>
      </c>
      <c r="B90" s="60" t="s">
        <v>85</v>
      </c>
    </row>
    <row r="91" spans="1:2" ht="12.75">
      <c r="A91" s="61" t="s">
        <v>86</v>
      </c>
      <c r="B91" s="60"/>
    </row>
    <row r="92" spans="1:2" ht="12.75">
      <c r="A92" s="59" t="s">
        <v>87</v>
      </c>
      <c r="B92" s="60" t="s">
        <v>88</v>
      </c>
    </row>
    <row r="93" spans="1:2" ht="12.75">
      <c r="A93" s="61" t="s">
        <v>89</v>
      </c>
      <c r="B93" s="60"/>
    </row>
    <row r="94" spans="1:2" ht="12.75">
      <c r="A94" s="59" t="s">
        <v>90</v>
      </c>
      <c r="B94" s="60"/>
    </row>
    <row r="97" ht="12.75">
      <c r="B97" s="62"/>
    </row>
    <row r="98" ht="12.75">
      <c r="B98" s="63"/>
    </row>
    <row r="99" ht="12.75">
      <c r="B99" s="63"/>
    </row>
    <row r="101" ht="12.75">
      <c r="B101" s="6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2011-04-18T14:52:26Z</dcterms:created>
  <dcterms:modified xsi:type="dcterms:W3CDTF">2011-04-26T04:40:06Z</dcterms:modified>
  <cp:category/>
  <cp:version/>
  <cp:contentType/>
  <cp:contentStatus/>
</cp:coreProperties>
</file>