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476" windowWidth="7845" windowHeight="4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<sst xmlns="http://schemas.openxmlformats.org/spreadsheetml/2006/main" count="98" uniqueCount="94">
  <si>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</si>
  <si>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</si>
  <si>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</si>
  <si>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</si>
  <si>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Айская 79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</si>
  <si>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</si>
  <si>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</si>
  <si>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</si>
  <si>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</si>
  <si>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</si>
  <si>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</si>
  <si>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</si>
  <si>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</si>
  <si>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</si>
  <si>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</si>
  <si>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</si>
  <si>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</si>
  <si>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</si>
  <si>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</si>
  <si>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</si>
  <si>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</si>
  <si>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</si>
  <si>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</si>
  <si>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</si>
  <si>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</si>
  <si>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</si>
  <si>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</si>
  <si>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</si>
  <si>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</si>
  <si>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</si>
  <si>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</si>
  <si>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</si>
  <si>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</si>
  <si>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</si>
  <si>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</si>
  <si>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</si>
  <si>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</si>
  <si>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</si>
  <si>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</si>
  <si>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</si>
  <si>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</si>
  <si>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</si>
  <si>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</si>
  <si>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</si>
  <si>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</si>
  <si>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</si>
  <si>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</si>
  <si>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</si>
  <si>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</si>
  <si>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</si>
  <si>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</si>
  <si>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</si>
  <si>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</si>
  <si>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</si>
  <si>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</si>
  <si>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</si>
  <si>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</si>
  <si>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</si>
  <si>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</si>
  <si>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</si>
  <si>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</si>
  <si>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</si>
  <si>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</si>
  <si>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</si>
  <si>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</si>
  <si>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</si>
  <si>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</si>
  <si>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</si>
  <si>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Благоустройство (ремонт ограждений, скамеек, урн, контейнеров, окраска, устройство газона и проч.)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</si>
  <si>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</si>
  <si>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</si>
  <si>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</si>
  <si>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</si>
  <si>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</si>
  <si>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</si>
  <si>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</si>
  <si>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</si>
  <si>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</si>
  <si>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</si>
  <si>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</si>
  <si>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</si>
  <si>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Благоустройства двора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</si>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</sst>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="70" zoomScaleNormal="70" workbookViewId="0" topLeftCell="B4">
      <selection activeCell="B10" sqref="B10:B12"/>
    </sheetView>
  </sheetViews>
  <sheetFormatPr defaultColWidth="9.140625" defaultRowHeight="12.75"/>
  <cols>
    <col min="1" max="1" width="86.140625" style="2" customWidth="1"/>
    <col min="2" max="2" width="21.00390625" style="2" customWidth="1"/>
    <col min="3" max="3" width="26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1963</v>
      </c>
    </row>
    <row r="8" spans="1:2" ht="12.75">
      <c r="A8" s="7" t="s">
        <v>7</v>
      </c>
      <c r="B8" s="8">
        <v>1987.1</v>
      </c>
    </row>
    <row r="9" spans="1:2" ht="12.75" hidden="1">
      <c r="A9" s="7" t="s">
        <v>8</v>
      </c>
      <c r="B9" s="8">
        <v>1291.3</v>
      </c>
    </row>
    <row r="10" spans="1:2" ht="12.75">
      <c r="A10" s="5" t="s">
        <v>90</v>
      </c>
      <c r="B10" s="64" t="s">
        <v>92</v>
      </c>
    </row>
    <row r="11" spans="1:2" ht="12.75">
      <c r="A11" s="5" t="s">
        <v>91</v>
      </c>
      <c r="B11" s="4" t="s">
        <v>93</v>
      </c>
    </row>
    <row r="12" spans="1:2" ht="12.75">
      <c r="A12" s="5" t="s">
        <v>12</v>
      </c>
      <c r="B12" s="4">
        <v>892</v>
      </c>
    </row>
    <row r="13" spans="1:2" ht="12.75">
      <c r="A13" s="7" t="s">
        <v>9</v>
      </c>
      <c r="B13" s="9">
        <v>4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892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713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1954</v>
      </c>
    </row>
    <row r="22" spans="1:2" ht="12.75">
      <c r="A22" s="7" t="s">
        <v>18</v>
      </c>
      <c r="B22" s="10">
        <f>B23+B24</f>
        <v>2172</v>
      </c>
    </row>
    <row r="23" spans="1:2" ht="12.75">
      <c r="A23" s="7" t="s">
        <v>19</v>
      </c>
      <c r="B23" s="8">
        <v>1846</v>
      </c>
    </row>
    <row r="24" spans="1:2" ht="12.75">
      <c r="A24" s="7" t="s">
        <v>20</v>
      </c>
      <c r="B24" s="8">
        <v>326</v>
      </c>
    </row>
    <row r="25" spans="1:2" ht="12.75">
      <c r="A25" s="7" t="s">
        <v>21</v>
      </c>
      <c r="B25" s="9">
        <v>166</v>
      </c>
    </row>
    <row r="26" spans="1:2" ht="12.75">
      <c r="A26" s="7" t="s">
        <v>22</v>
      </c>
      <c r="B26" s="8">
        <v>47</v>
      </c>
    </row>
    <row r="27" spans="1:2" ht="12.75">
      <c r="A27" s="7" t="s">
        <v>23</v>
      </c>
      <c r="B27" s="9">
        <v>85</v>
      </c>
    </row>
    <row r="28" spans="1:2" ht="12.75">
      <c r="A28" s="7" t="s">
        <v>24</v>
      </c>
      <c r="B28" s="9">
        <v>97</v>
      </c>
    </row>
    <row r="29" spans="1:2" ht="12.75" hidden="1">
      <c r="A29" s="7" t="s">
        <v>25</v>
      </c>
      <c r="B29" s="11">
        <v>84</v>
      </c>
    </row>
    <row r="30" spans="1:2" ht="12.75" hidden="1">
      <c r="A30" s="7" t="s">
        <v>26</v>
      </c>
      <c r="B30" s="11">
        <v>13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6089.18</v>
      </c>
    </row>
    <row r="35" spans="1:2" ht="12.75">
      <c r="A35" s="18" t="s">
        <v>32</v>
      </c>
      <c r="B35" s="19">
        <v>237962.64</v>
      </c>
    </row>
    <row r="36" spans="1:2" ht="12.75" hidden="1">
      <c r="A36" s="16" t="s">
        <v>33</v>
      </c>
      <c r="B36" s="20">
        <v>21624.66</v>
      </c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>
        <v>21624.66</v>
      </c>
    </row>
    <row r="39" spans="1:2" ht="12.75" hidden="1">
      <c r="A39" s="23" t="s">
        <v>36</v>
      </c>
      <c r="B39" s="24">
        <v>234740.52</v>
      </c>
    </row>
    <row r="40" spans="1:2" ht="12.75">
      <c r="A40" s="23" t="s">
        <v>37</v>
      </c>
      <c r="B40" s="24">
        <v>256365.18</v>
      </c>
    </row>
    <row r="41" spans="1:2" ht="12.75">
      <c r="A41" s="25" t="s">
        <v>38</v>
      </c>
      <c r="B41" s="26">
        <f>B34+B35+B36+B37-B40</f>
        <v>9311.299999999988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40226.43522857143</v>
      </c>
    </row>
    <row r="44" spans="1:2" ht="12.75">
      <c r="A44" s="30" t="s">
        <v>41</v>
      </c>
      <c r="B44" s="31">
        <v>40226.43522857143</v>
      </c>
    </row>
    <row r="45" spans="1:2" ht="12.75">
      <c r="A45" s="32" t="s">
        <v>42</v>
      </c>
      <c r="B45" s="33">
        <v>2001.5914285714287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4195.58816965957</v>
      </c>
    </row>
    <row r="49" spans="1:2" ht="12.75">
      <c r="A49" s="35" t="s">
        <v>46</v>
      </c>
      <c r="B49" s="20">
        <f>SUM(B50:B53)</f>
        <v>20579.325</v>
      </c>
    </row>
    <row r="50" spans="1:2" ht="12.75">
      <c r="A50" s="30" t="s">
        <v>47</v>
      </c>
      <c r="B50" s="31">
        <v>6528</v>
      </c>
    </row>
    <row r="51" spans="1:2" ht="12.75">
      <c r="A51" s="30" t="s">
        <v>48</v>
      </c>
      <c r="B51" s="31">
        <v>13248.525</v>
      </c>
    </row>
    <row r="52" spans="1:2" ht="12.75">
      <c r="A52" s="36" t="s">
        <v>49</v>
      </c>
      <c r="B52" s="31">
        <v>203.25</v>
      </c>
    </row>
    <row r="53" spans="1:2" ht="12.75">
      <c r="A53" s="30" t="s">
        <v>50</v>
      </c>
      <c r="B53" s="31">
        <v>599.55</v>
      </c>
    </row>
    <row r="54" spans="1:2" ht="12.75">
      <c r="A54" s="37" t="s">
        <v>51</v>
      </c>
      <c r="B54" s="20">
        <f>B55+B56+B59</f>
        <v>11069.510042339369</v>
      </c>
    </row>
    <row r="55" spans="1:2" ht="12.75">
      <c r="A55" s="38" t="s">
        <v>52</v>
      </c>
      <c r="B55" s="39">
        <v>444.12031747461015</v>
      </c>
    </row>
    <row r="56" spans="1:2" ht="12.75">
      <c r="A56" s="38" t="s">
        <v>53</v>
      </c>
      <c r="B56" s="39">
        <f>SUM(B57:B58)</f>
        <v>9017.932203389832</v>
      </c>
    </row>
    <row r="57" spans="1:2" ht="12.75">
      <c r="A57" s="40" t="s">
        <v>54</v>
      </c>
      <c r="B57" s="41">
        <v>3807.6186440677975</v>
      </c>
    </row>
    <row r="58" spans="1:2" ht="12.75">
      <c r="A58" s="40" t="s">
        <v>55</v>
      </c>
      <c r="B58" s="41">
        <v>5210.313559322034</v>
      </c>
    </row>
    <row r="59" spans="1:2" ht="12.75">
      <c r="A59" s="38" t="s">
        <v>56</v>
      </c>
      <c r="B59" s="39">
        <v>1607.457521474927</v>
      </c>
    </row>
    <row r="60" spans="1:2" ht="12.75">
      <c r="A60" s="37" t="s">
        <v>57</v>
      </c>
      <c r="B60" s="20">
        <f>B61+B62+B70+B71</f>
        <v>72603.48532200753</v>
      </c>
    </row>
    <row r="61" spans="1:2" ht="12.75">
      <c r="A61" s="38" t="s">
        <v>52</v>
      </c>
      <c r="B61" s="39">
        <v>6024.64074773697</v>
      </c>
    </row>
    <row r="62" spans="1:2" ht="12.75">
      <c r="A62" s="38" t="s">
        <v>53</v>
      </c>
      <c r="B62" s="39">
        <f>SUM(B63:B69)</f>
        <v>55745.91525423729</v>
      </c>
    </row>
    <row r="63" spans="1:2" ht="12.75">
      <c r="A63" s="40" t="s">
        <v>58</v>
      </c>
      <c r="B63" s="41">
        <v>10492.838983050848</v>
      </c>
    </row>
    <row r="64" spans="1:2" ht="12.75">
      <c r="A64" s="40" t="s">
        <v>59</v>
      </c>
      <c r="B64" s="41">
        <v>4389.262711864407</v>
      </c>
    </row>
    <row r="65" spans="1:2" ht="12.75">
      <c r="A65" s="40" t="s">
        <v>60</v>
      </c>
      <c r="B65" s="41">
        <v>754.3813559322034</v>
      </c>
    </row>
    <row r="66" spans="1:2" ht="25.5">
      <c r="A66" s="40" t="s">
        <v>61</v>
      </c>
      <c r="B66" s="41">
        <v>4542.669491525424</v>
      </c>
    </row>
    <row r="67" spans="1:2" ht="25.5">
      <c r="A67" s="40" t="s">
        <v>62</v>
      </c>
      <c r="B67" s="41">
        <v>1880.9830508474577</v>
      </c>
    </row>
    <row r="68" spans="1:2" ht="25.5">
      <c r="A68" s="43" t="s">
        <v>63</v>
      </c>
      <c r="B68" s="31">
        <v>29024.19491525424</v>
      </c>
    </row>
    <row r="69" spans="1:2" ht="11.25" customHeight="1">
      <c r="A69" s="44" t="s">
        <v>64</v>
      </c>
      <c r="B69" s="31">
        <v>4661.584745762712</v>
      </c>
    </row>
    <row r="70" spans="1:2" ht="12.75">
      <c r="A70" s="38" t="s">
        <v>56</v>
      </c>
      <c r="B70" s="39">
        <v>6564.63852003327</v>
      </c>
    </row>
    <row r="71" spans="1:2" ht="15" customHeight="1">
      <c r="A71" s="38" t="s">
        <v>65</v>
      </c>
      <c r="B71" s="39">
        <v>4268.290799999999</v>
      </c>
    </row>
    <row r="72" spans="1:2" ht="12.75">
      <c r="A72" s="37" t="s">
        <v>66</v>
      </c>
      <c r="B72" s="20">
        <f>SUM(B73:B74)</f>
        <v>15383.13559322034</v>
      </c>
    </row>
    <row r="73" spans="1:2" ht="12.75">
      <c r="A73" s="45" t="s">
        <v>67</v>
      </c>
      <c r="B73" s="41">
        <f>9298.08/1.18</f>
        <v>7879.728813559323</v>
      </c>
    </row>
    <row r="74" spans="1:2" ht="25.5">
      <c r="A74" s="40" t="s">
        <v>68</v>
      </c>
      <c r="B74" s="41">
        <f>(130.45+4382.66+1479+2861.91)/1.18</f>
        <v>7503.406779661018</v>
      </c>
    </row>
    <row r="75" spans="1:2" ht="12.75">
      <c r="A75" s="34" t="s">
        <v>69</v>
      </c>
      <c r="B75" s="31">
        <v>25651.1979170675</v>
      </c>
    </row>
    <row r="76" spans="1:2" ht="12.75">
      <c r="A76" s="34" t="s">
        <v>70</v>
      </c>
      <c r="B76" s="20">
        <v>1330.977477966102</v>
      </c>
    </row>
    <row r="77" spans="1:2" ht="12.75">
      <c r="A77" s="34" t="s">
        <v>71</v>
      </c>
      <c r="B77" s="20">
        <v>5202.911959322035</v>
      </c>
    </row>
    <row r="78" spans="1:2" ht="12.75">
      <c r="A78" s="34" t="s">
        <v>72</v>
      </c>
      <c r="B78" s="20">
        <v>16516.220522033902</v>
      </c>
    </row>
    <row r="79" spans="1:2" ht="12.75">
      <c r="A79" s="46" t="s">
        <v>73</v>
      </c>
      <c r="B79" s="47">
        <f>B43+B48+B49+B54+B60+B72+B75+B76+B77+B78</f>
        <v>212758.78723218778</v>
      </c>
    </row>
    <row r="80" spans="1:2" ht="12.75">
      <c r="A80" s="30" t="s">
        <v>74</v>
      </c>
      <c r="B80" s="31">
        <v>2810.495534218382</v>
      </c>
    </row>
    <row r="81" spans="1:2" ht="12.75">
      <c r="A81" s="46" t="s">
        <v>75</v>
      </c>
      <c r="B81" s="47">
        <f>B79+B80</f>
        <v>215569.28276640616</v>
      </c>
    </row>
    <row r="82" spans="1:2" ht="12.75">
      <c r="A82" s="48" t="s">
        <v>76</v>
      </c>
      <c r="B82" s="49">
        <f>B81*0.18</f>
        <v>38802.470897953106</v>
      </c>
    </row>
    <row r="83" spans="1:2" ht="12.75">
      <c r="A83" s="46" t="s">
        <v>77</v>
      </c>
      <c r="B83" s="47">
        <f>B81+B82</f>
        <v>254371.75366435928</v>
      </c>
    </row>
    <row r="84" spans="1:2" ht="12.75">
      <c r="A84" s="34" t="s">
        <v>78</v>
      </c>
      <c r="B84" s="17">
        <v>25557.46</v>
      </c>
    </row>
    <row r="85" spans="1:2" ht="12.75">
      <c r="A85" s="34" t="s">
        <v>79</v>
      </c>
      <c r="B85" s="20">
        <f>B40-B83+B84</f>
        <v>27550.886335640716</v>
      </c>
    </row>
    <row r="86" spans="1:2" s="42" customFormat="1" ht="24">
      <c r="A86" s="50" t="s">
        <v>80</v>
      </c>
      <c r="B86" s="51" t="s">
        <v>81</v>
      </c>
    </row>
    <row r="87" spans="1:2" s="42" customFormat="1" ht="12.75">
      <c r="A87" s="52"/>
      <c r="B87" s="53"/>
    </row>
    <row r="88" spans="1:2" ht="12.75">
      <c r="A88" s="54"/>
      <c r="B88" s="55"/>
    </row>
    <row r="89" spans="1:2" ht="12.75">
      <c r="A89" s="56" t="s">
        <v>82</v>
      </c>
      <c r="B89" s="57"/>
    </row>
    <row r="90" spans="1:2" ht="12.75">
      <c r="A90" s="58" t="s">
        <v>83</v>
      </c>
      <c r="B90" s="59" t="s">
        <v>84</v>
      </c>
    </row>
    <row r="91" spans="1:2" ht="12.75">
      <c r="A91" s="60" t="s">
        <v>85</v>
      </c>
      <c r="B91" s="59"/>
    </row>
    <row r="92" spans="1:2" ht="12.75">
      <c r="A92" s="58" t="s">
        <v>86</v>
      </c>
      <c r="B92" s="59" t="s">
        <v>87</v>
      </c>
    </row>
    <row r="93" spans="1:2" ht="12.75">
      <c r="A93" s="60" t="s">
        <v>88</v>
      </c>
      <c r="B93" s="59"/>
    </row>
    <row r="94" spans="1:2" ht="12.75">
      <c r="A94" s="58" t="s">
        <v>89</v>
      </c>
      <c r="B94" s="59"/>
    </row>
    <row r="97" ht="12.75">
      <c r="B97" s="61"/>
    </row>
    <row r="98" ht="12.75">
      <c r="B98" s="62"/>
    </row>
    <row r="99" ht="12.75">
      <c r="B99" s="62"/>
    </row>
    <row r="101" ht="12.75">
      <c r="B101" s="62"/>
    </row>
    <row r="103" ht="12.75">
      <c r="B103" s="31"/>
    </row>
    <row r="104" ht="12.75">
      <c r="B104" s="31"/>
    </row>
    <row r="105" ht="12.75">
      <c r="B105" s="33"/>
    </row>
    <row r="106" ht="12.75">
      <c r="B106" s="33"/>
    </row>
    <row r="107" ht="12.75">
      <c r="B107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2011-04-18T18:18:15Z</dcterms:created>
  <dcterms:modified xsi:type="dcterms:W3CDTF">2011-04-26T04:47:28Z</dcterms:modified>
  <cp:category/>
  <cp:version/>
  <cp:contentType/>
  <cp:contentStatus/>
</cp:coreProperties>
</file>