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4185" windowWidth="2400" windowHeight="2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<sst xmlns="http://schemas.openxmlformats.org/spreadsheetml/2006/main" count="98" uniqueCount="94">
  <si>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</si>
  <si>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</si>
  <si>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</si>
  <si>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</si>
  <si>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Айская 87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</si>
  <si>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</si>
  <si>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</si>
  <si>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</si>
  <si>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</si>
  <si>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</si>
  <si>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</si>
  <si>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</si>
  <si>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</si>
  <si>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</si>
  <si>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</si>
  <si>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</si>
  <si>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</si>
  <si>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</si>
  <si>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</si>
  <si>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</si>
  <si>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</si>
  <si>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</si>
  <si>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</si>
  <si>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</si>
  <si>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</si>
  <si>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</si>
  <si>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</si>
  <si>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</si>
  <si>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</si>
  <si>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</si>
  <si>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</si>
  <si>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</si>
  <si>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</si>
  <si>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</si>
  <si>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</si>
  <si>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</si>
  <si>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</si>
  <si>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</si>
  <si>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</si>
  <si>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</si>
  <si>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</si>
  <si>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</si>
  <si>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</si>
  <si>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</si>
  <si>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</si>
  <si>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</si>
  <si>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</si>
  <si>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</si>
  <si>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</si>
  <si>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</si>
  <si>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</si>
  <si>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</si>
  <si>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</si>
  <si>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</si>
  <si>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</si>
  <si>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</si>
  <si>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</si>
  <si>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Ремонт фасада</t>
  </si>
  <si>
    <t>Ремонт кровли ( в т.ч кровельные работы, смена водосточн. труб, смена желобов и проч.)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</si>
  <si>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</si>
  <si>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</si>
  <si>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</si>
  <si>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</si>
  <si>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</si>
  <si>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</si>
  <si>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</si>
  <si>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</si>
  <si>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</si>
  <si>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Внешнее благоустройство</t>
  </si>
  <si>
    <t>Снос и кронирование деревьев</t>
  </si>
  <si>
    <t>Благоустройство (ремонт ограждений, скамеек, урн, контейнеров, окраска, устройство газона и проч.)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</si>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</sst>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1.0039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1962</v>
      </c>
    </row>
    <row r="8" spans="1:2" ht="12.75">
      <c r="A8" s="7" t="s">
        <v>7</v>
      </c>
      <c r="B8" s="8">
        <v>2364.5</v>
      </c>
    </row>
    <row r="9" spans="1:2" ht="12.75" hidden="1">
      <c r="A9" s="7" t="s">
        <v>8</v>
      </c>
      <c r="B9" s="8">
        <v>1551.8</v>
      </c>
    </row>
    <row r="10" spans="1:2" ht="12.75">
      <c r="A10" s="5" t="s">
        <v>90</v>
      </c>
      <c r="B10" s="63" t="s">
        <v>92</v>
      </c>
    </row>
    <row r="11" spans="1:2" ht="12.75">
      <c r="A11" s="5" t="s">
        <v>91</v>
      </c>
      <c r="B11" s="4" t="s">
        <v>93</v>
      </c>
    </row>
    <row r="12" spans="1:2" ht="12.75">
      <c r="A12" s="5" t="s">
        <v>12</v>
      </c>
      <c r="B12" s="4">
        <v>976</v>
      </c>
    </row>
    <row r="13" spans="1:2" ht="12.75">
      <c r="A13" s="7" t="s">
        <v>9</v>
      </c>
      <c r="B13" s="9">
        <v>4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976</v>
      </c>
    </row>
    <row r="17" spans="1:2" ht="12.75" hidden="1">
      <c r="A17" s="7" t="s">
        <v>13</v>
      </c>
      <c r="B17" s="8">
        <v>345</v>
      </c>
    </row>
    <row r="18" spans="1:2" ht="12.75" hidden="1">
      <c r="A18" s="7" t="s">
        <v>14</v>
      </c>
      <c r="B18" s="8">
        <v>780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2322</v>
      </c>
    </row>
    <row r="22" spans="1:2" ht="12.75">
      <c r="A22" s="7" t="s">
        <v>18</v>
      </c>
      <c r="B22" s="10">
        <f>B23+B24</f>
        <v>3244</v>
      </c>
    </row>
    <row r="23" spans="1:2" ht="12.75">
      <c r="A23" s="7" t="s">
        <v>19</v>
      </c>
      <c r="B23" s="8">
        <v>1861</v>
      </c>
    </row>
    <row r="24" spans="1:2" ht="12.75">
      <c r="A24" s="7" t="s">
        <v>20</v>
      </c>
      <c r="B24" s="8">
        <v>1383</v>
      </c>
    </row>
    <row r="25" spans="1:2" ht="12.75">
      <c r="A25" s="7" t="s">
        <v>21</v>
      </c>
      <c r="B25" s="9">
        <v>328</v>
      </c>
    </row>
    <row r="26" spans="1:2" ht="12.75">
      <c r="A26" s="7" t="s">
        <v>22</v>
      </c>
      <c r="B26" s="8">
        <v>62</v>
      </c>
    </row>
    <row r="27" spans="1:2" ht="12.75">
      <c r="A27" s="7" t="s">
        <v>23</v>
      </c>
      <c r="B27" s="9">
        <v>124</v>
      </c>
    </row>
    <row r="28" spans="1:2" ht="12.75">
      <c r="A28" s="7" t="s">
        <v>24</v>
      </c>
      <c r="B28" s="9">
        <v>120</v>
      </c>
    </row>
    <row r="29" spans="1:2" ht="12.75" hidden="1">
      <c r="A29" s="7" t="s">
        <v>25</v>
      </c>
      <c r="B29" s="11">
        <v>102</v>
      </c>
    </row>
    <row r="30" spans="1:2" ht="12.75" hidden="1">
      <c r="A30" s="7" t="s">
        <v>26</v>
      </c>
      <c r="B30" s="11">
        <v>18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6656.8</v>
      </c>
    </row>
    <row r="35" spans="1:2" ht="12.75">
      <c r="A35" s="18" t="s">
        <v>32</v>
      </c>
      <c r="B35" s="19">
        <v>283220.76</v>
      </c>
    </row>
    <row r="36" spans="1:2" ht="12.75">
      <c r="A36" s="16" t="s">
        <v>33</v>
      </c>
      <c r="B36" s="20">
        <v>24552.29</v>
      </c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>
        <v>24552.29</v>
      </c>
    </row>
    <row r="39" spans="1:2" ht="12.75" hidden="1">
      <c r="A39" s="23" t="s">
        <v>36</v>
      </c>
      <c r="B39" s="24">
        <v>272490.78</v>
      </c>
    </row>
    <row r="40" spans="1:2" ht="12.75">
      <c r="A40" s="23" t="s">
        <v>37</v>
      </c>
      <c r="B40" s="24">
        <v>297043.07</v>
      </c>
    </row>
    <row r="41" spans="1:2" ht="12.75">
      <c r="A41" s="25" t="s">
        <v>38</v>
      </c>
      <c r="B41" s="26">
        <f>B34+B35+B36+B37-B40</f>
        <v>17386.77999999997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54655.07631428572</v>
      </c>
    </row>
    <row r="44" spans="1:2" ht="12.75">
      <c r="A44" s="30" t="s">
        <v>41</v>
      </c>
      <c r="B44" s="31">
        <v>54655.07631428572</v>
      </c>
    </row>
    <row r="45" spans="1:2" ht="12.75">
      <c r="A45" s="32" t="s">
        <v>42</v>
      </c>
      <c r="B45" s="33">
        <v>2017.8557142857144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4992.435321403076</v>
      </c>
    </row>
    <row r="49" spans="1:2" ht="12.75">
      <c r="A49" s="35" t="s">
        <v>46</v>
      </c>
      <c r="B49" s="20">
        <f>SUM(B50:B54)</f>
        <v>35527.479999999996</v>
      </c>
    </row>
    <row r="50" spans="1:2" ht="12.75">
      <c r="A50" s="30" t="s">
        <v>47</v>
      </c>
      <c r="B50" s="31">
        <v>9523.2</v>
      </c>
    </row>
    <row r="51" spans="1:2" ht="12.75">
      <c r="A51" s="30" t="s">
        <v>48</v>
      </c>
      <c r="B51" s="31">
        <v>19327.26</v>
      </c>
    </row>
    <row r="52" spans="1:2" ht="12.75">
      <c r="A52" s="36" t="s">
        <v>49</v>
      </c>
      <c r="B52" s="31">
        <v>1219.5</v>
      </c>
    </row>
    <row r="53" spans="1:2" ht="12.75">
      <c r="A53" s="30" t="s">
        <v>50</v>
      </c>
      <c r="B53" s="31">
        <v>4716.46</v>
      </c>
    </row>
    <row r="54" spans="1:2" ht="12.75">
      <c r="A54" s="36" t="s">
        <v>51</v>
      </c>
      <c r="B54" s="31">
        <v>741.06</v>
      </c>
    </row>
    <row r="55" spans="1:2" ht="12.75">
      <c r="A55" s="37" t="s">
        <v>52</v>
      </c>
      <c r="B55" s="20">
        <f>B56+B57+B63</f>
        <v>19584.186716069813</v>
      </c>
    </row>
    <row r="56" spans="1:2" ht="12.75">
      <c r="A56" s="38" t="s">
        <v>53</v>
      </c>
      <c r="B56" s="39">
        <v>485.9433070125781</v>
      </c>
    </row>
    <row r="57" spans="1:2" s="40" customFormat="1" ht="12.75">
      <c r="A57" s="38" t="s">
        <v>54</v>
      </c>
      <c r="B57" s="39">
        <f>SUM(B58:B62)</f>
        <v>17185.489491525423</v>
      </c>
    </row>
    <row r="58" spans="1:2" ht="12.75">
      <c r="A58" s="41" t="s">
        <v>55</v>
      </c>
      <c r="B58" s="42">
        <v>2891.677966101695</v>
      </c>
    </row>
    <row r="59" spans="1:2" ht="25.5">
      <c r="A59" s="41" t="s">
        <v>56</v>
      </c>
      <c r="B59" s="42">
        <v>8111.432203389831</v>
      </c>
    </row>
    <row r="60" spans="1:2" ht="12.75">
      <c r="A60" s="41" t="s">
        <v>57</v>
      </c>
      <c r="B60" s="42">
        <v>667.9830508474577</v>
      </c>
    </row>
    <row r="61" spans="1:2" ht="12.75">
      <c r="A61" s="43" t="s">
        <v>58</v>
      </c>
      <c r="B61" s="42">
        <v>4262.576271186441</v>
      </c>
    </row>
    <row r="62" spans="1:2" ht="12.75">
      <c r="A62" s="44" t="s">
        <v>59</v>
      </c>
      <c r="B62" s="45">
        <v>1251.82</v>
      </c>
    </row>
    <row r="63" spans="1:2" ht="12.75">
      <c r="A63" s="38" t="s">
        <v>60</v>
      </c>
      <c r="B63" s="39">
        <v>1912.753917531813</v>
      </c>
    </row>
    <row r="64" spans="1:2" ht="12.75">
      <c r="A64" s="37" t="s">
        <v>61</v>
      </c>
      <c r="B64" s="20">
        <f>B65+B66+B72+B73</f>
        <v>80731.55789792741</v>
      </c>
    </row>
    <row r="65" spans="1:2" ht="12.75">
      <c r="A65" s="38" t="s">
        <v>53</v>
      </c>
      <c r="B65" s="39">
        <v>7168.870740286883</v>
      </c>
    </row>
    <row r="66" spans="1:2" ht="12.75">
      <c r="A66" s="38" t="s">
        <v>54</v>
      </c>
      <c r="B66" s="39">
        <f>SUM(B67:B71)</f>
        <v>60672.313559322036</v>
      </c>
    </row>
    <row r="67" spans="1:2" ht="12.75">
      <c r="A67" s="41" t="s">
        <v>62</v>
      </c>
      <c r="B67" s="42">
        <v>16641.864406779663</v>
      </c>
    </row>
    <row r="68" spans="1:2" ht="12.75">
      <c r="A68" s="41" t="s">
        <v>63</v>
      </c>
      <c r="B68" s="42">
        <v>336.1101694915254</v>
      </c>
    </row>
    <row r="69" spans="1:2" ht="25.5">
      <c r="A69" s="41" t="s">
        <v>64</v>
      </c>
      <c r="B69" s="31">
        <v>515.9406779661017</v>
      </c>
    </row>
    <row r="70" spans="1:2" ht="25.5">
      <c r="A70" s="41" t="s">
        <v>65</v>
      </c>
      <c r="B70" s="42">
        <v>6137.63559322034</v>
      </c>
    </row>
    <row r="71" spans="1:2" ht="25.5">
      <c r="A71" s="46" t="s">
        <v>66</v>
      </c>
      <c r="B71" s="31">
        <v>37040.76271186441</v>
      </c>
    </row>
    <row r="72" spans="1:2" ht="12.75">
      <c r="A72" s="38" t="s">
        <v>60</v>
      </c>
      <c r="B72" s="39">
        <v>7811.427598318488</v>
      </c>
    </row>
    <row r="73" spans="1:2" ht="12.75">
      <c r="A73" s="38" t="s">
        <v>67</v>
      </c>
      <c r="B73" s="39">
        <v>5078.946</v>
      </c>
    </row>
    <row r="74" spans="1:2" ht="12.75">
      <c r="A74" s="37" t="s">
        <v>68</v>
      </c>
      <c r="B74" s="20">
        <f>SUM(B75:B76)</f>
        <v>20644.6186440678</v>
      </c>
    </row>
    <row r="75" spans="1:2" ht="12.75">
      <c r="A75" s="47" t="s">
        <v>69</v>
      </c>
      <c r="B75" s="42">
        <f>14374.08/1.18</f>
        <v>12181.42372881356</v>
      </c>
    </row>
    <row r="76" spans="1:2" ht="25.5">
      <c r="A76" s="41" t="s">
        <v>70</v>
      </c>
      <c r="B76" s="42">
        <f>(2755.86+388.38+260.9+2914.59+1479+2187.84)/1.18</f>
        <v>8463.194915254238</v>
      </c>
    </row>
    <row r="77" spans="1:2" ht="12.75">
      <c r="A77" s="34" t="s">
        <v>71</v>
      </c>
      <c r="B77" s="31">
        <v>30536.80775044341</v>
      </c>
    </row>
    <row r="78" spans="1:2" ht="12.75">
      <c r="A78" s="34" t="s">
        <v>72</v>
      </c>
      <c r="B78" s="20">
        <v>1584.1161152542375</v>
      </c>
    </row>
    <row r="79" spans="1:2" ht="12.75">
      <c r="A79" s="34" t="s">
        <v>73</v>
      </c>
      <c r="B79" s="20">
        <v>6192.453905084746</v>
      </c>
    </row>
    <row r="80" spans="1:2" ht="12.75">
      <c r="A80" s="34" t="s">
        <v>74</v>
      </c>
      <c r="B80" s="20">
        <v>19657.440884745763</v>
      </c>
    </row>
    <row r="81" spans="1:2" ht="12.75">
      <c r="A81" s="48" t="s">
        <v>75</v>
      </c>
      <c r="B81" s="49">
        <f>B43+B48+B49+B55+B64+B74+B77+B78+B79+B80</f>
        <v>274106.17354928196</v>
      </c>
    </row>
    <row r="82" spans="1:2" ht="12.75">
      <c r="A82" s="30" t="s">
        <v>76</v>
      </c>
      <c r="B82" s="31">
        <v>3344.278944521848</v>
      </c>
    </row>
    <row r="83" spans="1:2" ht="12.75">
      <c r="A83" s="48" t="s">
        <v>77</v>
      </c>
      <c r="B83" s="49">
        <f>B81+B82</f>
        <v>277450.4524938038</v>
      </c>
    </row>
    <row r="84" spans="1:2" ht="12.75">
      <c r="A84" s="50" t="s">
        <v>78</v>
      </c>
      <c r="B84" s="51">
        <f>B83*0.18</f>
        <v>49941.08144888468</v>
      </c>
    </row>
    <row r="85" spans="1:2" ht="12.75">
      <c r="A85" s="48" t="s">
        <v>79</v>
      </c>
      <c r="B85" s="49">
        <f>B83+B84</f>
        <v>327391.5339426885</v>
      </c>
    </row>
    <row r="86" spans="1:2" ht="12.75">
      <c r="A86" s="34" t="s">
        <v>80</v>
      </c>
      <c r="B86" s="17">
        <v>17595.23</v>
      </c>
    </row>
    <row r="87" spans="1:2" ht="12.75">
      <c r="A87" s="34" t="s">
        <v>81</v>
      </c>
      <c r="B87" s="20">
        <f>B40-B85+B86</f>
        <v>-12753.233942688483</v>
      </c>
    </row>
    <row r="88" spans="1:2" ht="12.75">
      <c r="A88" s="52"/>
      <c r="B88" s="53"/>
    </row>
    <row r="89" spans="1:2" ht="12.75">
      <c r="A89" s="54"/>
      <c r="B89" s="55"/>
    </row>
    <row r="90" spans="1:2" ht="12.75">
      <c r="A90" s="56" t="s">
        <v>82</v>
      </c>
      <c r="B90" s="57"/>
    </row>
    <row r="91" spans="1:2" ht="12.75">
      <c r="A91" s="58" t="s">
        <v>83</v>
      </c>
      <c r="B91" s="59" t="s">
        <v>84</v>
      </c>
    </row>
    <row r="92" spans="1:2" ht="12.75">
      <c r="A92" s="60" t="s">
        <v>85</v>
      </c>
      <c r="B92" s="59"/>
    </row>
    <row r="93" spans="1:2" ht="12.75">
      <c r="A93" s="58" t="s">
        <v>86</v>
      </c>
      <c r="B93" s="59" t="s">
        <v>87</v>
      </c>
    </row>
    <row r="94" spans="1:2" ht="12.75">
      <c r="A94" s="60" t="s">
        <v>88</v>
      </c>
      <c r="B94" s="59"/>
    </row>
    <row r="95" spans="1:2" ht="12.75">
      <c r="A95" s="58" t="s">
        <v>89</v>
      </c>
      <c r="B95" s="59"/>
    </row>
    <row r="98" ht="12.75">
      <c r="B98" s="61"/>
    </row>
    <row r="99" ht="12.75">
      <c r="B99" s="62"/>
    </row>
    <row r="100" ht="12.75">
      <c r="B100" s="62"/>
    </row>
    <row r="102" ht="12.75">
      <c r="B102" s="6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2011-04-18T15:16:50Z</dcterms:created>
  <dcterms:modified xsi:type="dcterms:W3CDTF">2011-04-26T04:52:16Z</dcterms:modified>
  <cp:category/>
  <cp:version/>
  <cp:contentType/>
  <cp:contentStatus/>
</cp:coreProperties>
</file>