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60" windowWidth="2400" windowHeight="1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<sst xmlns="http://schemas.openxmlformats.org/spreadsheetml/2006/main" count="97" uniqueCount="93">
  <si>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</si>
  <si>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</si>
  <si>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</si>
  <si>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</si>
  <si>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</si>
  <si>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</si>
  <si>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</si>
  <si>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</si>
  <si>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</si>
  <si>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</si>
  <si>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</si>
  <si>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</si>
  <si>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</si>
  <si>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</si>
  <si>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</si>
  <si>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</si>
  <si>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</si>
  <si>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</si>
  <si>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</si>
  <si>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</si>
  <si>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</si>
  <si>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</si>
  <si>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</si>
  <si>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</si>
  <si>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</si>
  <si>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</si>
  <si>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</si>
  <si>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</si>
  <si>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</si>
  <si>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</si>
  <si>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</si>
  <si>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</si>
  <si>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</si>
  <si>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</si>
  <si>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</si>
  <si>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</si>
  <si>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</si>
  <si>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</si>
  <si>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</si>
  <si>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</si>
  <si>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</si>
  <si>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</si>
  <si>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</si>
  <si>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</si>
  <si>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</si>
  <si>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</si>
  <si>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</si>
  <si>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</si>
  <si>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</si>
  <si>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</si>
  <si>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</si>
  <si>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>Ремонт лестничной клетки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</si>
  <si>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</si>
  <si>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</si>
  <si>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</si>
  <si>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</si>
  <si>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</si>
  <si>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</si>
  <si>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</si>
  <si>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</si>
  <si>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</si>
  <si>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</si>
  <si>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</si>
  <si>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</si>
  <si>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</si>
  <si>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</si>
  <si>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</si>
  <si>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</si>
  <si>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</si>
  <si>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</si>
  <si>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</si>
  <si>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</si>
  <si>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</si>
  <si>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</si>
  <si>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</si>
  <si>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</si>
  <si>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</si>
  <si>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</si>
  <si>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</si>
  <si>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</si>
  <si>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</si>
  <si>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</si>
  <si>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</si>
  <si>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</si>
  <si>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</si>
  <si>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</si>
  <si>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</si>
  <si>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Харьковская 116</t>
  </si>
  <si>
    <t>ХВС, ЦО, газ.колонки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</si>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</sst>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="70" zoomScaleNormal="70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17.4218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87</v>
      </c>
    </row>
    <row r="6" ht="12.75">
      <c r="A6" s="5" t="s">
        <v>4</v>
      </c>
    </row>
    <row r="7" spans="1:2" ht="12.75">
      <c r="A7" s="6" t="s">
        <v>5</v>
      </c>
      <c r="B7" s="1">
        <v>1961</v>
      </c>
    </row>
    <row r="8" spans="1:2" ht="12.75">
      <c r="A8" s="7" t="s">
        <v>6</v>
      </c>
      <c r="B8" s="8">
        <v>1282.9</v>
      </c>
    </row>
    <row r="9" spans="1:2" ht="12.75" hidden="1">
      <c r="A9" s="7" t="s">
        <v>7</v>
      </c>
      <c r="B9" s="8">
        <v>867.4</v>
      </c>
    </row>
    <row r="10" spans="1:2" ht="12.75">
      <c r="A10" s="5" t="s">
        <v>89</v>
      </c>
      <c r="B10" s="4" t="s">
        <v>91</v>
      </c>
    </row>
    <row r="11" spans="1:2" ht="12.75">
      <c r="A11" s="5" t="s">
        <v>90</v>
      </c>
      <c r="B11" s="63" t="s">
        <v>92</v>
      </c>
    </row>
    <row r="12" spans="1:2" ht="12.75">
      <c r="A12" s="5" t="s">
        <v>11</v>
      </c>
      <c r="B12" s="63">
        <v>586</v>
      </c>
    </row>
    <row r="13" spans="1:2" ht="12.75">
      <c r="A13" s="7" t="s">
        <v>8</v>
      </c>
      <c r="B13" s="9">
        <v>4</v>
      </c>
    </row>
    <row r="14" spans="1:2" ht="12.75">
      <c r="A14" s="7" t="s">
        <v>9</v>
      </c>
      <c r="B14" s="8"/>
    </row>
    <row r="15" spans="1:2" ht="12.75" hidden="1">
      <c r="A15" s="5" t="s">
        <v>10</v>
      </c>
      <c r="B15" s="8"/>
    </row>
    <row r="16" spans="1:2" ht="12.75" hidden="1">
      <c r="A16" s="7" t="s">
        <v>11</v>
      </c>
      <c r="B16" s="8">
        <v>586</v>
      </c>
    </row>
    <row r="17" spans="1:2" ht="12.75" hidden="1">
      <c r="A17" s="7" t="s">
        <v>12</v>
      </c>
      <c r="B17" s="8">
        <v>403.5</v>
      </c>
    </row>
    <row r="18" spans="1:2" ht="12.75" hidden="1">
      <c r="A18" s="7" t="s">
        <v>13</v>
      </c>
      <c r="B18" s="8">
        <v>450</v>
      </c>
    </row>
    <row r="19" spans="1:2" ht="12.75" hidden="1">
      <c r="A19" s="7" t="s">
        <v>14</v>
      </c>
      <c r="B19" s="8">
        <v>1</v>
      </c>
    </row>
    <row r="20" spans="1:2" ht="12.75" hidden="1">
      <c r="A20" s="7" t="s">
        <v>15</v>
      </c>
      <c r="B20" s="8">
        <v>1</v>
      </c>
    </row>
    <row r="21" spans="1:2" ht="12.75" hidden="1">
      <c r="A21" s="7" t="s">
        <v>16</v>
      </c>
      <c r="B21" s="11">
        <v>809</v>
      </c>
    </row>
    <row r="22" spans="1:2" ht="12.75">
      <c r="A22" s="7" t="s">
        <v>17</v>
      </c>
      <c r="B22" s="11">
        <f>B23+B24</f>
        <v>1275</v>
      </c>
    </row>
    <row r="23" spans="1:2" ht="12.75">
      <c r="A23" s="7" t="s">
        <v>18</v>
      </c>
      <c r="B23" s="8">
        <v>576</v>
      </c>
    </row>
    <row r="24" spans="1:2" ht="12.75">
      <c r="A24" s="7" t="s">
        <v>19</v>
      </c>
      <c r="B24" s="8">
        <v>699</v>
      </c>
    </row>
    <row r="25" spans="1:2" ht="12.75">
      <c r="A25" s="7" t="s">
        <v>20</v>
      </c>
      <c r="B25" s="10">
        <v>103</v>
      </c>
    </row>
    <row r="26" spans="1:2" ht="12.75">
      <c r="A26" s="7" t="s">
        <v>21</v>
      </c>
      <c r="B26" s="8">
        <v>32</v>
      </c>
    </row>
    <row r="27" spans="1:2" ht="12.75">
      <c r="A27" s="7" t="s">
        <v>22</v>
      </c>
      <c r="B27" s="10">
        <v>67</v>
      </c>
    </row>
    <row r="28" spans="1:2" ht="12.75">
      <c r="A28" s="7" t="s">
        <v>23</v>
      </c>
      <c r="B28" s="10">
        <v>80</v>
      </c>
    </row>
    <row r="29" spans="1:2" ht="12.75" hidden="1">
      <c r="A29" s="7" t="s">
        <v>24</v>
      </c>
      <c r="B29" s="12">
        <v>71</v>
      </c>
    </row>
    <row r="30" spans="1:2" ht="12.75" hidden="1">
      <c r="A30" s="7" t="s">
        <v>25</v>
      </c>
      <c r="B30" s="12">
        <v>9</v>
      </c>
    </row>
    <row r="31" spans="1:2" ht="25.5">
      <c r="A31" s="13" t="s">
        <v>26</v>
      </c>
      <c r="B31" s="14" t="s">
        <v>88</v>
      </c>
    </row>
    <row r="32" spans="1:2" ht="12.75">
      <c r="A32" s="6"/>
      <c r="B32" s="1"/>
    </row>
    <row r="33" spans="1:2" ht="12.75">
      <c r="A33" s="15" t="s">
        <v>27</v>
      </c>
      <c r="B33" s="16" t="s">
        <v>28</v>
      </c>
    </row>
    <row r="34" spans="1:2" ht="12.75">
      <c r="A34" s="17" t="s">
        <v>29</v>
      </c>
      <c r="B34" s="18">
        <v>4383.91</v>
      </c>
    </row>
    <row r="35" spans="1:2" ht="12.75">
      <c r="A35" s="19" t="s">
        <v>30</v>
      </c>
      <c r="B35" s="20">
        <v>153832.08</v>
      </c>
    </row>
    <row r="36" spans="1:2" ht="12.75" hidden="1">
      <c r="A36" s="17" t="s">
        <v>31</v>
      </c>
      <c r="B36" s="21"/>
    </row>
    <row r="37" spans="1:2" ht="12.75" hidden="1">
      <c r="A37" s="22" t="s">
        <v>32</v>
      </c>
      <c r="B37" s="23"/>
    </row>
    <row r="38" spans="1:2" ht="12.75" hidden="1">
      <c r="A38" s="17" t="s">
        <v>33</v>
      </c>
      <c r="B38" s="16"/>
    </row>
    <row r="39" spans="1:2" ht="12.75" hidden="1">
      <c r="A39" s="24" t="s">
        <v>34</v>
      </c>
      <c r="B39" s="25">
        <v>151236.23</v>
      </c>
    </row>
    <row r="40" spans="1:2" ht="12.75">
      <c r="A40" s="24" t="s">
        <v>35</v>
      </c>
      <c r="B40" s="25">
        <v>151236.23</v>
      </c>
    </row>
    <row r="41" spans="1:2" ht="12.75">
      <c r="A41" s="26" t="s">
        <v>36</v>
      </c>
      <c r="B41" s="27">
        <f>B34+B35+B36+B37-B40</f>
        <v>6979.75999999998</v>
      </c>
    </row>
    <row r="42" spans="1:2" ht="12.75">
      <c r="A42" s="28" t="s">
        <v>37</v>
      </c>
      <c r="B42" s="29"/>
    </row>
    <row r="43" spans="1:2" ht="12.75">
      <c r="A43" s="30" t="s">
        <v>38</v>
      </c>
      <c r="B43" s="21">
        <f>B44+B46+B47</f>
        <v>16966.298071428573</v>
      </c>
    </row>
    <row r="44" spans="1:2" ht="12.75">
      <c r="A44" s="31" t="s">
        <v>39</v>
      </c>
      <c r="B44" s="32">
        <v>16966.298071428573</v>
      </c>
    </row>
    <row r="45" spans="1:2" ht="12.75">
      <c r="A45" s="33" t="s">
        <v>40</v>
      </c>
      <c r="B45" s="34">
        <v>624.5485714285714</v>
      </c>
    </row>
    <row r="46" spans="1:2" ht="12.75" hidden="1">
      <c r="A46" s="31" t="s">
        <v>41</v>
      </c>
      <c r="B46" s="32">
        <v>0</v>
      </c>
    </row>
    <row r="47" spans="1:2" ht="12.75" hidden="1">
      <c r="A47" s="31" t="s">
        <v>42</v>
      </c>
      <c r="B47" s="32">
        <v>0</v>
      </c>
    </row>
    <row r="48" spans="1:2" ht="12.75">
      <c r="A48" s="35" t="s">
        <v>43</v>
      </c>
      <c r="B48" s="21">
        <v>2708.731348626774</v>
      </c>
    </row>
    <row r="49" spans="1:2" ht="12.75">
      <c r="A49" s="36" t="s">
        <v>44</v>
      </c>
      <c r="B49" s="21">
        <f>SUM(B50:B55)</f>
        <v>18801.3855</v>
      </c>
    </row>
    <row r="50" spans="1:2" ht="12.75">
      <c r="A50" s="31" t="s">
        <v>45</v>
      </c>
      <c r="B50" s="32">
        <v>5145.6</v>
      </c>
    </row>
    <row r="51" spans="1:2" ht="12.75">
      <c r="A51" s="31" t="s">
        <v>46</v>
      </c>
      <c r="B51" s="32">
        <v>10442.955</v>
      </c>
    </row>
    <row r="52" spans="1:2" ht="12.75">
      <c r="A52" s="37" t="s">
        <v>47</v>
      </c>
      <c r="B52" s="32">
        <v>311.65</v>
      </c>
    </row>
    <row r="53" spans="1:2" ht="12.75">
      <c r="A53" s="31" t="s">
        <v>48</v>
      </c>
      <c r="B53" s="32">
        <v>1398.95</v>
      </c>
    </row>
    <row r="54" spans="1:2" ht="12.75">
      <c r="A54" s="37" t="s">
        <v>49</v>
      </c>
      <c r="B54" s="32">
        <v>635.5125</v>
      </c>
    </row>
    <row r="55" spans="1:2" ht="12.75">
      <c r="A55" s="37" t="s">
        <v>50</v>
      </c>
      <c r="B55" s="32">
        <v>866.718</v>
      </c>
    </row>
    <row r="56" spans="1:2" ht="12.75">
      <c r="A56" s="38" t="s">
        <v>52</v>
      </c>
      <c r="B56" s="21">
        <f>B57+B58+B61</f>
        <v>4535.732053338405</v>
      </c>
    </row>
    <row r="57" spans="1:2" ht="12.75">
      <c r="A57" s="39" t="s">
        <v>53</v>
      </c>
      <c r="B57" s="40">
        <v>291.76514130058473</v>
      </c>
    </row>
    <row r="58" spans="1:2" ht="12.75">
      <c r="A58" s="39" t="s">
        <v>54</v>
      </c>
      <c r="B58" s="40">
        <f>SUM(B59:B60)</f>
        <v>3206.169491525424</v>
      </c>
    </row>
    <row r="59" spans="1:2" ht="12.75">
      <c r="A59" s="41" t="s">
        <v>55</v>
      </c>
      <c r="B59" s="34">
        <v>1840.5169491525423</v>
      </c>
    </row>
    <row r="60" spans="1:2" ht="12.75">
      <c r="A60" s="41" t="s">
        <v>56</v>
      </c>
      <c r="B60" s="34">
        <v>1365.6525423728815</v>
      </c>
    </row>
    <row r="61" spans="1:2" ht="12.75">
      <c r="A61" s="39" t="s">
        <v>57</v>
      </c>
      <c r="B61" s="40">
        <v>1037.7974205123971</v>
      </c>
    </row>
    <row r="62" spans="1:2" ht="12.75">
      <c r="A62" s="38" t="s">
        <v>58</v>
      </c>
      <c r="B62" s="21">
        <f>B63+B64+B70+B71</f>
        <v>34745.48680989504</v>
      </c>
    </row>
    <row r="63" spans="1:2" ht="12.75">
      <c r="A63" s="39" t="s">
        <v>53</v>
      </c>
      <c r="B63" s="40">
        <v>3889.5936869164907</v>
      </c>
    </row>
    <row r="64" spans="1:2" ht="12.75">
      <c r="A64" s="39" t="s">
        <v>54</v>
      </c>
      <c r="B64" s="40">
        <f>SUM(B65:B69)</f>
        <v>23862</v>
      </c>
    </row>
    <row r="65" spans="1:2" ht="12.75">
      <c r="A65" s="41" t="s">
        <v>59</v>
      </c>
      <c r="B65" s="34">
        <v>326.58474576271186</v>
      </c>
    </row>
    <row r="66" spans="1:2" ht="25.5">
      <c r="A66" s="41" t="s">
        <v>60</v>
      </c>
      <c r="B66" s="34">
        <v>498.3050847457627</v>
      </c>
    </row>
    <row r="67" spans="1:2" ht="25.5">
      <c r="A67" s="41" t="s">
        <v>61</v>
      </c>
      <c r="B67" s="34">
        <v>1679.6525423728815</v>
      </c>
    </row>
    <row r="68" spans="1:2" ht="25.5">
      <c r="A68" s="43" t="s">
        <v>62</v>
      </c>
      <c r="B68" s="32">
        <v>21357.457627118645</v>
      </c>
    </row>
    <row r="69" spans="1:2" ht="11.25" customHeight="1">
      <c r="A69" s="44" t="s">
        <v>63</v>
      </c>
      <c r="B69" s="34"/>
    </row>
    <row r="70" spans="1:2" ht="12.75">
      <c r="A70" s="39" t="s">
        <v>57</v>
      </c>
      <c r="B70" s="40">
        <v>4238.223922978553</v>
      </c>
    </row>
    <row r="71" spans="1:2" ht="15" customHeight="1">
      <c r="A71" s="39" t="s">
        <v>64</v>
      </c>
      <c r="B71" s="40">
        <v>2755.6692000000003</v>
      </c>
    </row>
    <row r="72" spans="1:2" ht="12.75">
      <c r="A72" s="38" t="s">
        <v>65</v>
      </c>
      <c r="B72" s="21">
        <f>SUM(B73:B73)</f>
        <v>19032.432203389828</v>
      </c>
    </row>
    <row r="73" spans="1:2" ht="12.75">
      <c r="A73" s="45" t="s">
        <v>66</v>
      </c>
      <c r="B73" s="34">
        <f>(18243.1+4215.17)/1.18</f>
        <v>19032.432203389828</v>
      </c>
    </row>
    <row r="74" spans="1:2" ht="12.75">
      <c r="A74" s="35" t="s">
        <v>67</v>
      </c>
      <c r="B74" s="32">
        <v>16535.017618542548</v>
      </c>
    </row>
    <row r="75" spans="1:2" ht="12.75">
      <c r="A75" s="35" t="s">
        <v>68</v>
      </c>
      <c r="B75" s="21">
        <v>860.4167186440677</v>
      </c>
    </row>
    <row r="76" spans="1:2" ht="12.75">
      <c r="A76" s="35" t="s">
        <v>69</v>
      </c>
      <c r="B76" s="21">
        <v>3363.447172881356</v>
      </c>
    </row>
    <row r="77" spans="1:2" ht="12.75">
      <c r="A77" s="35" t="s">
        <v>70</v>
      </c>
      <c r="B77" s="21">
        <v>10676.989281355933</v>
      </c>
    </row>
    <row r="78" spans="1:2" ht="12.75">
      <c r="A78" s="46" t="s">
        <v>71</v>
      </c>
      <c r="B78" s="47">
        <f>B43+B48+B49+B56+B62+B72+B74+B75+B76+B77</f>
        <v>128225.9367781025</v>
      </c>
    </row>
    <row r="79" spans="1:2" ht="12.75">
      <c r="A79" s="31" t="s">
        <v>72</v>
      </c>
      <c r="B79" s="32">
        <v>1814.4958587130807</v>
      </c>
    </row>
    <row r="80" spans="1:2" ht="12.75">
      <c r="A80" s="46" t="s">
        <v>73</v>
      </c>
      <c r="B80" s="47">
        <f>B78+B79</f>
        <v>130040.43263681559</v>
      </c>
    </row>
    <row r="81" spans="1:2" ht="12.75">
      <c r="A81" s="48" t="s">
        <v>74</v>
      </c>
      <c r="B81" s="49">
        <f>B80*0.18</f>
        <v>23407.277874626805</v>
      </c>
    </row>
    <row r="82" spans="1:2" ht="12.75">
      <c r="A82" s="46" t="s">
        <v>75</v>
      </c>
      <c r="B82" s="47">
        <f>B80+B81</f>
        <v>153447.7105114424</v>
      </c>
    </row>
    <row r="83" spans="1:2" ht="12.75">
      <c r="A83" s="35" t="s">
        <v>76</v>
      </c>
      <c r="B83" s="18">
        <v>40492.93</v>
      </c>
    </row>
    <row r="84" spans="1:2" ht="12.75">
      <c r="A84" s="35" t="s">
        <v>77</v>
      </c>
      <c r="B84" s="21">
        <f>B40-B82+B83</f>
        <v>38281.44948855762</v>
      </c>
    </row>
    <row r="85" spans="1:2" s="42" customFormat="1" ht="36">
      <c r="A85" s="50" t="s">
        <v>78</v>
      </c>
      <c r="B85" s="51" t="s">
        <v>51</v>
      </c>
    </row>
    <row r="86" spans="1:2" s="42" customFormat="1" ht="12.75">
      <c r="A86" s="52"/>
      <c r="B86" s="53"/>
    </row>
    <row r="87" spans="1:2" ht="12.75">
      <c r="A87" s="54"/>
      <c r="B87" s="55"/>
    </row>
    <row r="88" spans="1:2" ht="12.75">
      <c r="A88" s="56" t="s">
        <v>79</v>
      </c>
      <c r="B88" s="57"/>
    </row>
    <row r="89" spans="1:2" ht="12.75">
      <c r="A89" s="57" t="s">
        <v>80</v>
      </c>
      <c r="B89" s="58" t="s">
        <v>81</v>
      </c>
    </row>
    <row r="90" spans="1:2" ht="12.75">
      <c r="A90" s="59" t="s">
        <v>82</v>
      </c>
      <c r="B90" s="58"/>
    </row>
    <row r="91" spans="1:2" ht="25.5">
      <c r="A91" s="57" t="s">
        <v>83</v>
      </c>
      <c r="B91" s="58" t="s">
        <v>84</v>
      </c>
    </row>
    <row r="92" spans="1:2" ht="12.75">
      <c r="A92" s="59" t="s">
        <v>85</v>
      </c>
      <c r="B92" s="57"/>
    </row>
    <row r="93" spans="1:2" ht="12.75">
      <c r="A93" s="57" t="s">
        <v>86</v>
      </c>
      <c r="B93" s="57"/>
    </row>
    <row r="96" ht="12.75">
      <c r="B96" s="62"/>
    </row>
    <row r="97" ht="12.75">
      <c r="B97" s="60"/>
    </row>
    <row r="98" ht="12.75">
      <c r="B98" s="60"/>
    </row>
    <row r="100" ht="12.75">
      <c r="B100" s="60"/>
    </row>
    <row r="102" ht="12.75">
      <c r="B102" s="32"/>
    </row>
    <row r="103" ht="12.75">
      <c r="B103" s="32"/>
    </row>
    <row r="104" ht="12.75">
      <c r="B104" s="34"/>
    </row>
    <row r="105" ht="12.75">
      <c r="B105" s="34"/>
    </row>
    <row r="106" ht="12.75">
      <c r="B106" s="6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2011-04-18T18:00:25Z</dcterms:created>
  <dcterms:modified xsi:type="dcterms:W3CDTF">2011-04-26T04:49:20Z</dcterms:modified>
  <cp:category/>
  <cp:version/>
  <cp:contentType/>
  <cp:contentStatus/>
</cp:coreProperties>
</file>