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212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<sst xmlns="http://schemas.openxmlformats.org/spreadsheetml/2006/main" count="101" uniqueCount="97">
  <si>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</si>
  <si>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</si>
  <si>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</si>
  <si>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</si>
  <si>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Мингажева 121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</si>
  <si>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</si>
  <si>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</si>
  <si>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</si>
  <si>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</si>
  <si>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</si>
  <si>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</si>
  <si>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</si>
  <si>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</si>
  <si>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</si>
  <si>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</si>
  <si>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</si>
  <si>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</si>
  <si>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</si>
  <si>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</si>
  <si>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</si>
  <si>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</si>
  <si>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</si>
  <si>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</si>
  <si>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</si>
  <si>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</si>
  <si>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</si>
  <si>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</si>
  <si>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</si>
  <si>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</si>
  <si>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</si>
  <si>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</si>
  <si>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</si>
  <si>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</si>
  <si>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</si>
  <si>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</si>
  <si>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</si>
  <si>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</si>
  <si>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</si>
  <si>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</si>
  <si>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</si>
  <si>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</si>
  <si>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</si>
  <si>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</si>
  <si>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</si>
  <si>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</si>
  <si>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</si>
  <si>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</si>
  <si>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</si>
  <si>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</si>
  <si>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</si>
  <si>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</si>
  <si>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</si>
  <si>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</si>
  <si>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</si>
  <si>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</si>
  <si>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</si>
  <si>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Общестроительные работы (ремонт штукатурки, ремонт пола, стен, вент. каналов, заделка щелей, ремонт отмостки и проч.)</t>
  </si>
  <si>
    <t>Ремонт кровли ( в т.ч кровельные работы, смена водосточн. труб, смена желобов и проч.)</t>
  </si>
  <si>
    <t>Ремонт и замена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</si>
  <si>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</si>
  <si>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</si>
  <si>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Смена труб канализации</t>
  </si>
  <si>
    <t>Смена труб, вентилей, сгонов, задвижек ХВС, ГВС, ЦО</t>
  </si>
  <si>
    <t>Электромонтажные работы (ремонт ВРУ, смена проводки, установка, опломбирование электросчетчиков, ремонт элюминации)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</si>
  <si>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</si>
  <si>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</si>
  <si>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Установка, перегруппировка радиаторов</t>
  </si>
  <si>
    <t>г) Аварийно-ремонтная служба</t>
  </si>
  <si>
    <t>Внешнее благоустройство</t>
  </si>
  <si>
    <t>Благоустройство (ремонт ограждений, скамеек, урн, контейнеров, окраска, устройство газона и проч.)</t>
  </si>
  <si>
    <t>Обслуживание ВДГО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</si>
  <si>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</si>
  <si>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</si>
  <si>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</si>
  <si>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</si>
  <si>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</si>
  <si>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</si>
  <si>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</si>
  <si>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</si>
  <si>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</si>
  <si>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</si>
  <si>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</si>
  <si>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</si>
  <si>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Справочно: Создан резеровный фонд для выполнения в 2011 году</t>
  </si>
  <si>
    <t>Смены труб ХВС (стояки)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</si>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</sst>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181" fontId="0" fillId="0" borderId="1" xfId="0" applyNumberFormat="1" applyFont="1" applyFill="1" applyBorder="1" applyAlignment="1">
      <alignment horizontal="left" wrapText="1"/>
    </xf>
    <xf numFmtId="18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90" fontId="5" fillId="2" borderId="0" xfId="0" applyNumberFormat="1" applyFont="1" applyFill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17.8515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1963</v>
      </c>
    </row>
    <row r="8" spans="1:2" ht="12.75">
      <c r="A8" s="7" t="s">
        <v>7</v>
      </c>
      <c r="B8" s="8">
        <v>2535.7</v>
      </c>
    </row>
    <row r="9" spans="1:2" ht="12.75" hidden="1">
      <c r="A9" s="7" t="s">
        <v>8</v>
      </c>
      <c r="B9" s="8">
        <v>1635.1</v>
      </c>
    </row>
    <row r="10" spans="1:2" ht="12.75">
      <c r="A10" s="5" t="s">
        <v>93</v>
      </c>
      <c r="B10" s="4" t="s">
        <v>95</v>
      </c>
    </row>
    <row r="11" spans="1:2" ht="12.75">
      <c r="A11" s="5" t="s">
        <v>94</v>
      </c>
      <c r="B11" s="63" t="s">
        <v>96</v>
      </c>
    </row>
    <row r="12" spans="1:2" ht="12.75">
      <c r="A12" s="5" t="s">
        <v>12</v>
      </c>
      <c r="B12" s="63">
        <v>1138</v>
      </c>
    </row>
    <row r="13" spans="1:2" ht="12.75">
      <c r="A13" s="7" t="s">
        <v>9</v>
      </c>
      <c r="B13" s="9">
        <v>5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1138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910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1517</v>
      </c>
    </row>
    <row r="22" spans="1:2" ht="12.75">
      <c r="A22" s="7" t="s">
        <v>18</v>
      </c>
      <c r="B22" s="10">
        <f>B23+B24</f>
        <v>3227</v>
      </c>
    </row>
    <row r="23" spans="1:2" ht="12.75">
      <c r="A23" s="7" t="s">
        <v>19</v>
      </c>
      <c r="B23" s="8">
        <v>662</v>
      </c>
    </row>
    <row r="24" spans="1:2" ht="12.75">
      <c r="A24" s="7" t="s">
        <v>20</v>
      </c>
      <c r="B24" s="8">
        <v>2565</v>
      </c>
    </row>
    <row r="25" spans="1:2" ht="12.75">
      <c r="A25" s="7" t="s">
        <v>21</v>
      </c>
      <c r="B25" s="9">
        <v>265</v>
      </c>
    </row>
    <row r="26" spans="1:2" ht="12.75">
      <c r="A26" s="7" t="s">
        <v>22</v>
      </c>
      <c r="B26" s="8">
        <v>64</v>
      </c>
    </row>
    <row r="27" spans="1:2" ht="12.75">
      <c r="A27" s="7" t="s">
        <v>23</v>
      </c>
      <c r="B27" s="9">
        <v>125</v>
      </c>
    </row>
    <row r="28" spans="1:2" ht="12.75">
      <c r="A28" s="7" t="s">
        <v>24</v>
      </c>
      <c r="B28" s="9">
        <v>110</v>
      </c>
    </row>
    <row r="29" spans="1:2" ht="12.75" hidden="1">
      <c r="A29" s="7" t="s">
        <v>25</v>
      </c>
      <c r="B29" s="11">
        <v>87</v>
      </c>
    </row>
    <row r="30" spans="1:2" ht="12.75" hidden="1">
      <c r="A30" s="7" t="s">
        <v>26</v>
      </c>
      <c r="B30" s="11">
        <v>23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7581.73</v>
      </c>
    </row>
    <row r="35" spans="1:2" ht="12.75">
      <c r="A35" s="18" t="s">
        <v>32</v>
      </c>
      <c r="B35" s="19">
        <v>303675.6</v>
      </c>
    </row>
    <row r="36" spans="1:2" ht="12.75">
      <c r="A36" s="16" t="s">
        <v>33</v>
      </c>
      <c r="B36" s="20">
        <v>42945.61</v>
      </c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>
        <v>42945.61</v>
      </c>
    </row>
    <row r="39" spans="1:2" ht="12.75" hidden="1">
      <c r="A39" s="23" t="s">
        <v>36</v>
      </c>
      <c r="B39" s="24">
        <v>297415.44</v>
      </c>
    </row>
    <row r="40" spans="1:2" ht="12.75">
      <c r="A40" s="23" t="s">
        <v>37</v>
      </c>
      <c r="B40" s="24">
        <v>340361.05</v>
      </c>
    </row>
    <row r="41" spans="1:2" ht="12.75">
      <c r="A41" s="25" t="s">
        <v>38</v>
      </c>
      <c r="B41" s="26">
        <f>B34+B35+B36+B37-B40</f>
        <v>13841.889999999956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28523.19814285714</v>
      </c>
    </row>
    <row r="44" spans="1:2" ht="12.75">
      <c r="A44" s="30" t="s">
        <v>41</v>
      </c>
      <c r="B44" s="31">
        <v>28523.19814285714</v>
      </c>
    </row>
    <row r="45" spans="1:2" ht="12.75">
      <c r="A45" s="32" t="s">
        <v>42</v>
      </c>
      <c r="B45" s="33">
        <v>717.797142857143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5353.909175082165</v>
      </c>
    </row>
    <row r="49" spans="1:2" ht="12.75">
      <c r="A49" s="35" t="s">
        <v>46</v>
      </c>
      <c r="B49" s="20">
        <f>SUM(B50:B53)</f>
        <v>36752.025</v>
      </c>
    </row>
    <row r="50" spans="1:2" ht="12.75">
      <c r="A50" s="30" t="s">
        <v>47</v>
      </c>
      <c r="B50" s="31">
        <v>9600</v>
      </c>
    </row>
    <row r="51" spans="1:2" ht="12.75">
      <c r="A51" s="30" t="s">
        <v>48</v>
      </c>
      <c r="B51" s="31">
        <v>19483.125</v>
      </c>
    </row>
    <row r="52" spans="1:2" ht="12.75">
      <c r="A52" s="36" t="s">
        <v>49</v>
      </c>
      <c r="B52" s="31">
        <v>1273.7</v>
      </c>
    </row>
    <row r="53" spans="1:2" ht="12.75">
      <c r="A53" s="30" t="s">
        <v>50</v>
      </c>
      <c r="B53" s="31">
        <v>6395.2</v>
      </c>
    </row>
    <row r="54" spans="1:2" ht="12.75">
      <c r="A54" s="29" t="s">
        <v>51</v>
      </c>
      <c r="B54" s="20">
        <f>B55+B56+B62</f>
        <v>44026.34680414191</v>
      </c>
    </row>
    <row r="55" spans="1:2" ht="12.75">
      <c r="A55" s="37" t="s">
        <v>52</v>
      </c>
      <c r="B55" s="38">
        <v>566.6019296929444</v>
      </c>
    </row>
    <row r="56" spans="1:2" s="39" customFormat="1" ht="12.75">
      <c r="A56" s="37" t="s">
        <v>53</v>
      </c>
      <c r="B56" s="38">
        <f>SUM(B57:B61)</f>
        <v>41408.4993220339</v>
      </c>
    </row>
    <row r="57" spans="1:2" ht="12.75">
      <c r="A57" s="40" t="s">
        <v>54</v>
      </c>
      <c r="B57" s="33">
        <v>2711.813559322034</v>
      </c>
    </row>
    <row r="58" spans="1:2" ht="25.5">
      <c r="A58" s="40" t="s">
        <v>55</v>
      </c>
      <c r="B58" s="33">
        <v>9431.830508474577</v>
      </c>
    </row>
    <row r="59" spans="1:2" ht="25.5">
      <c r="A59" s="40" t="s">
        <v>56</v>
      </c>
      <c r="B59" s="33">
        <v>5362.398305084746</v>
      </c>
    </row>
    <row r="60" spans="1:2" ht="12.75">
      <c r="A60" s="41" t="s">
        <v>57</v>
      </c>
      <c r="B60" s="33">
        <v>9781.516949152543</v>
      </c>
    </row>
    <row r="61" spans="1:2" ht="12.75">
      <c r="A61" s="42" t="s">
        <v>58</v>
      </c>
      <c r="B61" s="43">
        <v>14120.94</v>
      </c>
    </row>
    <row r="62" spans="1:2" ht="12.75">
      <c r="A62" s="37" t="s">
        <v>59</v>
      </c>
      <c r="B62" s="38">
        <v>2051.2455524150637</v>
      </c>
    </row>
    <row r="63" spans="1:2" ht="12.75">
      <c r="A63" s="29" t="s">
        <v>60</v>
      </c>
      <c r="B63" s="20">
        <f>B64+B65+B72+B73</f>
        <v>147107.63710961</v>
      </c>
    </row>
    <row r="64" spans="1:2" ht="12.75">
      <c r="A64" s="37" t="s">
        <v>52</v>
      </c>
      <c r="B64" s="38">
        <v>7687.927907018588</v>
      </c>
    </row>
    <row r="65" spans="1:2" ht="12.75">
      <c r="A65" s="37" t="s">
        <v>53</v>
      </c>
      <c r="B65" s="38">
        <f>SUM(B66:B71)</f>
        <v>125596.01694915254</v>
      </c>
    </row>
    <row r="66" spans="1:2" ht="12.75">
      <c r="A66" s="40" t="s">
        <v>61</v>
      </c>
      <c r="B66" s="33">
        <v>1497.8983050847457</v>
      </c>
    </row>
    <row r="67" spans="1:2" ht="12.75">
      <c r="A67" s="40" t="s">
        <v>62</v>
      </c>
      <c r="B67" s="33">
        <v>62674.288135593226</v>
      </c>
    </row>
    <row r="68" spans="1:2" ht="25.5">
      <c r="A68" s="40" t="s">
        <v>63</v>
      </c>
      <c r="B68" s="33">
        <v>1014.2457627118644</v>
      </c>
    </row>
    <row r="69" spans="1:2" ht="25.5">
      <c r="A69" s="40" t="s">
        <v>64</v>
      </c>
      <c r="B69" s="33">
        <v>8454.813559322034</v>
      </c>
    </row>
    <row r="70" spans="1:2" ht="25.5">
      <c r="A70" s="44" t="s">
        <v>65</v>
      </c>
      <c r="B70" s="31">
        <v>38904.516949152545</v>
      </c>
    </row>
    <row r="71" spans="1:2" ht="12.75">
      <c r="A71" s="42" t="s">
        <v>66</v>
      </c>
      <c r="B71" s="31">
        <v>13050.254237288136</v>
      </c>
    </row>
    <row r="72" spans="1:2" ht="12.75">
      <c r="A72" s="37" t="s">
        <v>59</v>
      </c>
      <c r="B72" s="38">
        <v>8377.008653438861</v>
      </c>
    </row>
    <row r="73" spans="1:2" ht="12.75">
      <c r="A73" s="37" t="s">
        <v>67</v>
      </c>
      <c r="B73" s="38">
        <v>5446.683599999999</v>
      </c>
    </row>
    <row r="74" spans="1:2" ht="12.75">
      <c r="A74" s="29" t="s">
        <v>68</v>
      </c>
      <c r="B74" s="20">
        <f>SUM(B75:B75)</f>
        <v>1401.7288135593221</v>
      </c>
    </row>
    <row r="75" spans="1:2" ht="25.5">
      <c r="A75" s="40" t="s">
        <v>69</v>
      </c>
      <c r="B75" s="33">
        <f>(130.45+1523.59)/1.18</f>
        <v>1401.7288135593221</v>
      </c>
    </row>
    <row r="76" spans="1:2" ht="12.75">
      <c r="A76" s="22" t="s">
        <v>70</v>
      </c>
      <c r="B76" s="20">
        <v>2772.6017</v>
      </c>
    </row>
    <row r="77" spans="1:2" ht="12.75">
      <c r="A77" s="22" t="s">
        <v>71</v>
      </c>
      <c r="B77" s="20">
        <v>0</v>
      </c>
    </row>
    <row r="78" spans="1:2" ht="12.75">
      <c r="A78" s="34" t="s">
        <v>72</v>
      </c>
      <c r="B78" s="31">
        <v>32753.067431084524</v>
      </c>
    </row>
    <row r="79" spans="1:2" ht="12.75">
      <c r="A79" s="34" t="s">
        <v>73</v>
      </c>
      <c r="B79" s="20">
        <v>1698.5245423728813</v>
      </c>
    </row>
    <row r="80" spans="1:2" ht="12.75">
      <c r="A80" s="34" t="s">
        <v>74</v>
      </c>
      <c r="B80" s="20">
        <v>6639.686847457627</v>
      </c>
    </row>
    <row r="81" spans="1:2" ht="12.75">
      <c r="A81" s="34" t="s">
        <v>75</v>
      </c>
      <c r="B81" s="20">
        <v>21077.145457627117</v>
      </c>
    </row>
    <row r="82" spans="1:2" ht="12.75">
      <c r="A82" s="45" t="s">
        <v>76</v>
      </c>
      <c r="B82" s="46">
        <f>B43+B48+B49+B54+B63+B74+B76+B77+B78+B79+B80+B81</f>
        <v>328105.8710237927</v>
      </c>
    </row>
    <row r="83" spans="1:2" ht="12.75">
      <c r="A83" s="30" t="s">
        <v>77</v>
      </c>
      <c r="B83" s="31">
        <v>3586.419166683887</v>
      </c>
    </row>
    <row r="84" spans="1:2" ht="12.75">
      <c r="A84" s="45" t="s">
        <v>78</v>
      </c>
      <c r="B84" s="46">
        <f>B82+B83</f>
        <v>331692.2901904766</v>
      </c>
    </row>
    <row r="85" spans="1:2" ht="12.75">
      <c r="A85" s="47" t="s">
        <v>79</v>
      </c>
      <c r="B85" s="48">
        <f>B84*0.18</f>
        <v>59704.61223428578</v>
      </c>
    </row>
    <row r="86" spans="1:2" ht="12.75">
      <c r="A86" s="45" t="s">
        <v>80</v>
      </c>
      <c r="B86" s="46">
        <f>B84+B85</f>
        <v>391396.9024247624</v>
      </c>
    </row>
    <row r="87" spans="1:2" ht="12.75">
      <c r="A87" s="34" t="s">
        <v>81</v>
      </c>
      <c r="B87" s="17">
        <v>116577.75</v>
      </c>
    </row>
    <row r="88" spans="1:2" ht="12.75">
      <c r="A88" s="34" t="s">
        <v>82</v>
      </c>
      <c r="B88" s="20">
        <f>B40-B86+B87</f>
        <v>65541.89757523761</v>
      </c>
    </row>
    <row r="89" spans="1:2" s="51" customFormat="1" ht="24">
      <c r="A89" s="49" t="s">
        <v>83</v>
      </c>
      <c r="B89" s="50" t="s">
        <v>84</v>
      </c>
    </row>
    <row r="90" spans="1:2" ht="12.75">
      <c r="A90" s="52"/>
      <c r="B90" s="53"/>
    </row>
    <row r="91" spans="1:2" ht="12.75">
      <c r="A91" s="54"/>
      <c r="B91" s="55"/>
    </row>
    <row r="92" spans="1:2" ht="12.75">
      <c r="A92" s="56" t="s">
        <v>85</v>
      </c>
      <c r="B92" s="57"/>
    </row>
    <row r="93" spans="1:2" ht="12.75">
      <c r="A93" s="57" t="s">
        <v>86</v>
      </c>
      <c r="B93" s="58" t="s">
        <v>87</v>
      </c>
    </row>
    <row r="94" spans="1:2" ht="12.75">
      <c r="A94" s="59" t="s">
        <v>88</v>
      </c>
      <c r="B94" s="58"/>
    </row>
    <row r="95" spans="1:2" ht="25.5">
      <c r="A95" s="57" t="s">
        <v>89</v>
      </c>
      <c r="B95" s="58" t="s">
        <v>90</v>
      </c>
    </row>
    <row r="96" spans="1:2" ht="12.75">
      <c r="A96" s="59" t="s">
        <v>91</v>
      </c>
      <c r="B96" s="60"/>
    </row>
    <row r="97" spans="1:2" ht="12.75">
      <c r="A97" s="57" t="s">
        <v>92</v>
      </c>
      <c r="B97" s="60"/>
    </row>
    <row r="100" ht="12.75">
      <c r="B100" s="61"/>
    </row>
    <row r="101" ht="12.75">
      <c r="B101" s="62"/>
    </row>
    <row r="102" ht="12.75">
      <c r="B102" s="62"/>
    </row>
    <row r="104" ht="12.75">
      <c r="B104" s="6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2011-04-18T16:24:45Z</dcterms:created>
  <dcterms:modified xsi:type="dcterms:W3CDTF">2011-04-26T04:59:47Z</dcterms:modified>
  <cp:category/>
  <cp:version/>
  <cp:contentType/>
  <cp:contentStatus/>
</cp:coreProperties>
</file>