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<sst xmlns="http://schemas.openxmlformats.org/spreadsheetml/2006/main" count="110" uniqueCount="106">
  <si>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</si>
  <si>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</si>
  <si>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</si>
  <si>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</si>
  <si>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Мингажева 123/1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</si>
  <si>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</si>
  <si>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</si>
  <si>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</si>
  <si>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</si>
  <si>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</si>
  <si>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</si>
  <si>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</si>
  <si>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</si>
  <si>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</si>
  <si>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</si>
  <si>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</si>
  <si>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</si>
  <si>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</si>
  <si>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</si>
  <si>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</si>
  <si>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</si>
  <si>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</si>
  <si>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</si>
  <si>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</si>
  <si>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</si>
  <si>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</si>
  <si>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</si>
  <si>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</si>
  <si>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</t>
  </si>
  <si>
    <t>Статьи доходов</t>
  </si>
  <si>
    <t>Сумма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</si>
  <si>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</si>
  <si>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</si>
  <si>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</si>
  <si>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</si>
  <si>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</si>
  <si>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</si>
  <si>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</si>
  <si>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</si>
  <si>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</si>
  <si>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</si>
  <si>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</si>
  <si>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</si>
  <si>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</si>
  <si>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</si>
  <si>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</si>
  <si>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</si>
  <si>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</si>
  <si>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</si>
  <si>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</si>
  <si>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</si>
  <si>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Дезинсекция</t>
  </si>
  <si>
    <t>Дератизация</t>
  </si>
  <si>
    <t xml:space="preserve"> Текущий ремонт</t>
  </si>
  <si>
    <t>Ремонт розлива ХВС, ГВС</t>
  </si>
  <si>
    <t>Ремонт лестничной клетки</t>
  </si>
  <si>
    <t>Ремонт мягкой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</si>
  <si>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</si>
  <si>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</si>
  <si>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</si>
  <si>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</si>
  <si>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</si>
  <si>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 xml:space="preserve">Изготовление и установка жел. дверей, смена доводчика  </t>
  </si>
  <si>
    <t>Общестр. работы (ремонт штукатурки, ремонт пола, стен, вент. каналов, заделка щелей, ремонт отмостки и проч.)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</si>
  <si>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</si>
  <si>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</si>
  <si>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</si>
  <si>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</si>
  <si>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</si>
  <si>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</si>
  <si>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</si>
  <si>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</si>
  <si>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Установка, перегруппировка радиаторов</t>
  </si>
  <si>
    <t>Обследование домов (Госповерка в рамках программы "Восстановление и подготовка проектной документации")</t>
  </si>
  <si>
    <t>Обслуживание насосной станции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</si>
  <si>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</si>
  <si>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</si>
  <si>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</si>
  <si>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</si>
  <si>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</si>
  <si>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Изготовление технических паспартов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</si>
  <si>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</si>
  <si>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</si>
  <si>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</si>
  <si>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</si>
  <si>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</si>
  <si>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</si>
  <si>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</si>
  <si>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</si>
  <si>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</si>
  <si>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</si>
  <si>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</si>
  <si>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</si>
  <si>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Смена окон лестничной клетки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</si>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</sst>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2" fillId="0" borderId="1" xfId="0" applyNumberFormat="1" applyFont="1" applyBorder="1" applyAlignment="1">
      <alignment horizontal="center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81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93.140625" style="2" customWidth="1"/>
    <col min="2" max="2" width="17.42187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1965</v>
      </c>
    </row>
    <row r="8" spans="1:2" ht="12.75">
      <c r="A8" s="7" t="s">
        <v>7</v>
      </c>
      <c r="B8" s="8">
        <v>3524.4</v>
      </c>
    </row>
    <row r="9" spans="1:2" ht="12.75" hidden="1">
      <c r="A9" s="7" t="s">
        <v>8</v>
      </c>
      <c r="B9" s="8">
        <v>2425.3</v>
      </c>
    </row>
    <row r="10" spans="1:2" ht="12.75">
      <c r="A10" s="5" t="s">
        <v>102</v>
      </c>
      <c r="B10" s="4" t="s">
        <v>104</v>
      </c>
    </row>
    <row r="11" spans="1:2" ht="12.75">
      <c r="A11" s="5" t="s">
        <v>103</v>
      </c>
      <c r="B11" s="65" t="s">
        <v>105</v>
      </c>
    </row>
    <row r="12" spans="1:2" ht="12.75">
      <c r="A12" s="5" t="s">
        <v>12</v>
      </c>
      <c r="B12" s="65">
        <v>1140</v>
      </c>
    </row>
    <row r="13" spans="1:2" ht="12.75">
      <c r="A13" s="7" t="s">
        <v>9</v>
      </c>
      <c r="B13" s="9">
        <v>5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1140</v>
      </c>
    </row>
    <row r="17" spans="1:2" ht="12.75" hidden="1">
      <c r="A17" s="7" t="s">
        <v>13</v>
      </c>
      <c r="B17" s="8">
        <v>871</v>
      </c>
    </row>
    <row r="18" spans="1:2" ht="12.75" hidden="1">
      <c r="A18" s="7" t="s">
        <v>14</v>
      </c>
      <c r="B18" s="8">
        <v>911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1878</v>
      </c>
    </row>
    <row r="22" spans="1:2" ht="12.75">
      <c r="A22" s="7" t="s">
        <v>18</v>
      </c>
      <c r="B22" s="10">
        <f>B23+B24</f>
        <v>2925</v>
      </c>
    </row>
    <row r="23" spans="1:2" ht="12.75">
      <c r="A23" s="7" t="s">
        <v>19</v>
      </c>
      <c r="B23" s="8">
        <v>1354</v>
      </c>
    </row>
    <row r="24" spans="1:2" ht="12.75">
      <c r="A24" s="7" t="s">
        <v>20</v>
      </c>
      <c r="B24" s="8">
        <v>1571</v>
      </c>
    </row>
    <row r="25" spans="1:2" ht="12.75">
      <c r="A25" s="7" t="s">
        <v>21</v>
      </c>
      <c r="B25" s="9">
        <v>302</v>
      </c>
    </row>
    <row r="26" spans="1:2" ht="12.75">
      <c r="A26" s="7" t="s">
        <v>22</v>
      </c>
      <c r="B26" s="8">
        <v>80</v>
      </c>
    </row>
    <row r="27" spans="1:2" ht="12.75">
      <c r="A27" s="7" t="s">
        <v>23</v>
      </c>
      <c r="B27" s="9">
        <v>171</v>
      </c>
    </row>
    <row r="28" spans="1:2" ht="12.75">
      <c r="A28" s="7" t="s">
        <v>24</v>
      </c>
      <c r="B28" s="9">
        <v>123</v>
      </c>
    </row>
    <row r="29" spans="1:2" ht="12.75" hidden="1">
      <c r="A29" s="7" t="s">
        <v>25</v>
      </c>
      <c r="B29" s="11">
        <v>105</v>
      </c>
    </row>
    <row r="30" spans="1:2" ht="12.75" hidden="1">
      <c r="A30" s="7" t="s">
        <v>26</v>
      </c>
      <c r="B30" s="11">
        <v>18</v>
      </c>
    </row>
    <row r="31" spans="1:2" ht="12.7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0</v>
      </c>
    </row>
    <row r="35" spans="1:2" ht="12.75">
      <c r="A35" s="18" t="s">
        <v>32</v>
      </c>
      <c r="B35" s="19">
        <v>422153.64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450607.33</v>
      </c>
    </row>
    <row r="40" spans="1:2" ht="12.75">
      <c r="A40" s="23" t="s">
        <v>37</v>
      </c>
      <c r="B40" s="24">
        <v>450607.33</v>
      </c>
    </row>
    <row r="41" spans="1:2" ht="12.75">
      <c r="A41" s="25" t="s">
        <v>38</v>
      </c>
      <c r="B41" s="26">
        <f>B34+B35+B36+B37-B40</f>
        <v>-28453.690000000002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35872.02555714286</v>
      </c>
    </row>
    <row r="44" spans="1:2" ht="12.75">
      <c r="A44" s="30" t="s">
        <v>41</v>
      </c>
      <c r="B44" s="31">
        <v>35872.02555714286</v>
      </c>
    </row>
    <row r="45" spans="1:2" ht="12.75">
      <c r="A45" s="32" t="s">
        <v>42</v>
      </c>
      <c r="B45" s="33">
        <v>1468.1228571428571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7441.462908332842</v>
      </c>
    </row>
    <row r="49" spans="1:2" ht="12.75">
      <c r="A49" s="35" t="s">
        <v>46</v>
      </c>
      <c r="B49" s="36">
        <f>B50+B51+B52+B53+B54+B55</f>
        <v>43655.173</v>
      </c>
    </row>
    <row r="50" spans="1:2" ht="12.75">
      <c r="A50" s="30" t="s">
        <v>47</v>
      </c>
      <c r="B50" s="31">
        <v>13132.8</v>
      </c>
    </row>
    <row r="51" spans="1:2" ht="12.75">
      <c r="A51" s="30" t="s">
        <v>48</v>
      </c>
      <c r="B51" s="31">
        <v>26652.915</v>
      </c>
    </row>
    <row r="52" spans="1:2" ht="12.75">
      <c r="A52" s="37" t="s">
        <v>49</v>
      </c>
      <c r="B52" s="31">
        <v>1084</v>
      </c>
    </row>
    <row r="53" spans="1:2" ht="12.75" hidden="1">
      <c r="A53" s="30" t="s">
        <v>50</v>
      </c>
      <c r="B53" s="31">
        <v>0</v>
      </c>
    </row>
    <row r="54" spans="1:2" ht="12.75">
      <c r="A54" s="37" t="s">
        <v>51</v>
      </c>
      <c r="B54" s="31">
        <v>914.55</v>
      </c>
    </row>
    <row r="55" spans="1:2" ht="12.75">
      <c r="A55" s="37" t="s">
        <v>52</v>
      </c>
      <c r="B55" s="31">
        <v>1870.908</v>
      </c>
    </row>
    <row r="56" spans="1:2" ht="12.75" hidden="1">
      <c r="A56" s="38" t="s">
        <v>53</v>
      </c>
      <c r="B56" s="39">
        <f>SUM(B57:B59)</f>
        <v>0</v>
      </c>
    </row>
    <row r="57" spans="1:2" ht="12.75" hidden="1">
      <c r="A57" s="40" t="s">
        <v>54</v>
      </c>
      <c r="B57" s="33"/>
    </row>
    <row r="58" spans="1:2" ht="12.75" hidden="1">
      <c r="A58" s="30" t="s">
        <v>55</v>
      </c>
      <c r="B58" s="33"/>
    </row>
    <row r="59" spans="1:2" ht="12.75" hidden="1">
      <c r="A59" s="41" t="s">
        <v>56</v>
      </c>
      <c r="B59" s="33"/>
    </row>
    <row r="60" spans="1:2" ht="12.75">
      <c r="A60" s="42" t="s">
        <v>57</v>
      </c>
      <c r="B60" s="20">
        <f>B61+B62+B67</f>
        <v>33766.52999388549</v>
      </c>
    </row>
    <row r="61" spans="1:2" ht="12.75">
      <c r="A61" s="43" t="s">
        <v>58</v>
      </c>
      <c r="B61" s="44">
        <v>567.5977151581342</v>
      </c>
    </row>
    <row r="62" spans="1:2" ht="12.75">
      <c r="A62" s="43" t="s">
        <v>59</v>
      </c>
      <c r="B62" s="44">
        <f>SUM(B63:B66)</f>
        <v>30347.881355932208</v>
      </c>
    </row>
    <row r="63" spans="1:2" ht="12.75">
      <c r="A63" s="45" t="s">
        <v>60</v>
      </c>
      <c r="B63" s="33">
        <v>6865.14406779661</v>
      </c>
    </row>
    <row r="64" spans="1:2" ht="12.75">
      <c r="A64" s="45" t="s">
        <v>61</v>
      </c>
      <c r="B64" s="33">
        <v>15005.525423728815</v>
      </c>
    </row>
    <row r="65" spans="1:2" ht="12.75">
      <c r="A65" s="45" t="s">
        <v>62</v>
      </c>
      <c r="B65" s="33"/>
    </row>
    <row r="66" spans="1:2" ht="25.5">
      <c r="A66" s="45" t="s">
        <v>63</v>
      </c>
      <c r="B66" s="33">
        <v>8477.211864406781</v>
      </c>
    </row>
    <row r="67" spans="1:2" ht="12.75">
      <c r="A67" s="43" t="s">
        <v>64</v>
      </c>
      <c r="B67" s="44">
        <v>2851.0509227951466</v>
      </c>
    </row>
    <row r="68" spans="1:2" ht="12.75">
      <c r="A68" s="42" t="s">
        <v>65</v>
      </c>
      <c r="B68" s="20">
        <f>B69+B70+B79+B80+B81</f>
        <v>119042.87037121737</v>
      </c>
    </row>
    <row r="69" spans="1:2" ht="12.75">
      <c r="A69" s="43" t="s">
        <v>58</v>
      </c>
      <c r="B69" s="44">
        <v>10685.543682413656</v>
      </c>
    </row>
    <row r="70" spans="1:2" ht="12.75">
      <c r="A70" s="43" t="s">
        <v>59</v>
      </c>
      <c r="B70" s="44">
        <f>SUM(B71:B78)</f>
        <v>89143.61016949153</v>
      </c>
    </row>
    <row r="71" spans="1:2" ht="12.75">
      <c r="A71" s="45" t="s">
        <v>66</v>
      </c>
      <c r="B71" s="33">
        <v>1761.3220338983053</v>
      </c>
    </row>
    <row r="72" spans="1:2" ht="12.75">
      <c r="A72" s="45" t="s">
        <v>67</v>
      </c>
      <c r="B72" s="33">
        <v>5424.86440677966</v>
      </c>
    </row>
    <row r="73" spans="1:2" ht="12.75">
      <c r="A73" s="45" t="s">
        <v>68</v>
      </c>
      <c r="B73" s="33">
        <v>2414.9322033898306</v>
      </c>
    </row>
    <row r="74" spans="1:2" ht="25.5">
      <c r="A74" s="45" t="s">
        <v>69</v>
      </c>
      <c r="B74" s="33">
        <v>6872.042372881357</v>
      </c>
    </row>
    <row r="75" spans="1:2" ht="12.75">
      <c r="A75" s="45" t="s">
        <v>70</v>
      </c>
      <c r="B75" s="33">
        <v>8378.745762711866</v>
      </c>
    </row>
    <row r="76" spans="1:2" ht="25.5">
      <c r="A76" s="47" t="s">
        <v>71</v>
      </c>
      <c r="B76" s="31">
        <v>53312.288135593226</v>
      </c>
    </row>
    <row r="77" spans="1:2" ht="12.75">
      <c r="A77" s="46" t="s">
        <v>72</v>
      </c>
      <c r="B77" s="31">
        <v>2798.7542372881358</v>
      </c>
    </row>
    <row r="78" spans="1:2" ht="25.5">
      <c r="A78" s="45" t="s">
        <v>73</v>
      </c>
      <c r="B78" s="33">
        <v>8180.661016949153</v>
      </c>
    </row>
    <row r="79" spans="1:2" ht="12.75">
      <c r="A79" s="48" t="s">
        <v>74</v>
      </c>
      <c r="B79" s="49"/>
    </row>
    <row r="80" spans="1:2" s="50" customFormat="1" ht="12.75">
      <c r="A80" s="43" t="s">
        <v>64</v>
      </c>
      <c r="B80" s="44">
        <v>11643.305319312192</v>
      </c>
    </row>
    <row r="81" spans="1:2" ht="12.75">
      <c r="A81" s="43" t="s">
        <v>75</v>
      </c>
      <c r="B81" s="44">
        <v>7570.4112000000005</v>
      </c>
    </row>
    <row r="82" spans="1:2" ht="12.75">
      <c r="A82" s="42" t="s">
        <v>76</v>
      </c>
      <c r="B82" s="20">
        <f>SUM(B83:B85)</f>
        <v>2517.3474576271187</v>
      </c>
    </row>
    <row r="83" spans="1:2" ht="12.75">
      <c r="A83" s="51" t="s">
        <v>77</v>
      </c>
      <c r="B83" s="33">
        <f>1526.26/1.18</f>
        <v>1293.4406779661017</v>
      </c>
    </row>
    <row r="84" spans="1:2" ht="12.75">
      <c r="A84" s="45" t="s">
        <v>78</v>
      </c>
      <c r="B84" s="33"/>
    </row>
    <row r="85" spans="1:2" ht="12.75">
      <c r="A85" s="45" t="s">
        <v>79</v>
      </c>
      <c r="B85" s="33">
        <f>(130.45+1313.76)/1.18</f>
        <v>1223.906779661017</v>
      </c>
    </row>
    <row r="86" spans="1:2" ht="12.75">
      <c r="A86" s="52" t="s">
        <v>80</v>
      </c>
      <c r="B86" s="33">
        <v>3082.45</v>
      </c>
    </row>
    <row r="87" spans="1:2" ht="12.75">
      <c r="A87" s="34" t="s">
        <v>81</v>
      </c>
      <c r="B87" s="31">
        <v>45552.22599562815</v>
      </c>
    </row>
    <row r="88" spans="1:2" ht="12.75">
      <c r="A88" s="34" t="s">
        <v>82</v>
      </c>
      <c r="B88" s="20">
        <v>2361.198325423729</v>
      </c>
    </row>
    <row r="89" spans="1:2" ht="12.75">
      <c r="A89" s="34" t="s">
        <v>83</v>
      </c>
      <c r="B89" s="20">
        <v>9230.138908474577</v>
      </c>
    </row>
    <row r="90" spans="1:2" ht="12.75">
      <c r="A90" s="34" t="s">
        <v>84</v>
      </c>
      <c r="B90" s="20">
        <v>29300.324674576274</v>
      </c>
    </row>
    <row r="91" spans="1:2" ht="12.75">
      <c r="A91" s="53" t="s">
        <v>85</v>
      </c>
      <c r="B91" s="36">
        <f>B43+B48+B49+B56+B60+B68+B82+B86+B87+B88+B89+B90</f>
        <v>331821.7471923085</v>
      </c>
    </row>
    <row r="92" spans="1:2" ht="12.75">
      <c r="A92" s="30" t="s">
        <v>86</v>
      </c>
      <c r="B92" s="31">
        <v>4984.807237078792</v>
      </c>
    </row>
    <row r="93" spans="1:2" ht="12.75">
      <c r="A93" s="53" t="s">
        <v>87</v>
      </c>
      <c r="B93" s="36">
        <f>B91+B92</f>
        <v>336806.55442938727</v>
      </c>
    </row>
    <row r="94" spans="1:2" ht="12.75">
      <c r="A94" s="54" t="s">
        <v>88</v>
      </c>
      <c r="B94" s="55">
        <f>B93*0.18</f>
        <v>60625.179797289704</v>
      </c>
    </row>
    <row r="95" spans="1:2" ht="12.75">
      <c r="A95" s="53" t="s">
        <v>89</v>
      </c>
      <c r="B95" s="36">
        <f>B93+B94</f>
        <v>397431.734226677</v>
      </c>
    </row>
    <row r="96" spans="1:2" ht="12.75">
      <c r="A96" s="34" t="s">
        <v>90</v>
      </c>
      <c r="B96" s="17">
        <v>181323.27</v>
      </c>
    </row>
    <row r="97" spans="1:2" ht="12.75">
      <c r="A97" s="34" t="s">
        <v>91</v>
      </c>
      <c r="B97" s="20">
        <f>B40-B95+B96</f>
        <v>234498.86577332302</v>
      </c>
    </row>
    <row r="98" spans="1:2" ht="36">
      <c r="A98" s="56" t="s">
        <v>92</v>
      </c>
      <c r="B98" s="57" t="s">
        <v>93</v>
      </c>
    </row>
    <row r="99" spans="1:2" ht="12.75">
      <c r="A99" s="58"/>
      <c r="B99" s="59"/>
    </row>
    <row r="100" spans="1:2" ht="12.75">
      <c r="A100" s="60" t="s">
        <v>94</v>
      </c>
      <c r="B100" s="61"/>
    </row>
    <row r="101" spans="1:2" ht="12.75">
      <c r="A101" s="61" t="s">
        <v>95</v>
      </c>
      <c r="B101" s="62" t="s">
        <v>96</v>
      </c>
    </row>
    <row r="102" spans="1:2" ht="12.75">
      <c r="A102" s="63" t="s">
        <v>97</v>
      </c>
      <c r="B102" s="62"/>
    </row>
    <row r="103" spans="1:2" ht="25.5">
      <c r="A103" s="61" t="s">
        <v>98</v>
      </c>
      <c r="B103" s="62" t="s">
        <v>99</v>
      </c>
    </row>
    <row r="104" spans="1:2" ht="12.75">
      <c r="A104" s="63" t="s">
        <v>100</v>
      </c>
      <c r="B104" s="64"/>
    </row>
    <row r="105" spans="1:2" ht="12.75">
      <c r="A105" s="61" t="s">
        <v>101</v>
      </c>
      <c r="B105" s="64"/>
    </row>
    <row r="108" spans="1:2" ht="12.75">
      <c r="A108" s="62"/>
      <c r="B108" s="6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2011-04-17T17:56:07Z</dcterms:created>
  <dcterms:modified xsi:type="dcterms:W3CDTF">2011-04-26T05:01:42Z</dcterms:modified>
  <cp:category/>
  <cp:version/>
  <cp:contentType/>
  <cp:contentStatus/>
</cp:coreProperties>
</file>