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<sst xmlns="http://schemas.openxmlformats.org/spreadsheetml/2006/main" count="100" uniqueCount="96">
  <si>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</si>
  <si>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</si>
  <si>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</si>
  <si>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</si>
  <si>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Мингажева 156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</si>
  <si>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</si>
  <si>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</si>
  <si>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</si>
  <si>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</si>
  <si>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</si>
  <si>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</si>
  <si>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</si>
  <si>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</si>
  <si>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</si>
  <si>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</si>
  <si>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</si>
  <si>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</si>
  <si>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</si>
  <si>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</si>
  <si>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</si>
  <si>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</si>
  <si>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</si>
  <si>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</si>
  <si>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</si>
  <si>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</si>
  <si>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</si>
  <si>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</si>
  <si>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</si>
  <si>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ЦО, мусоропровод, лифт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</si>
  <si>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</si>
  <si>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</si>
  <si>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</si>
  <si>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</si>
  <si>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</si>
  <si>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</si>
  <si>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</si>
  <si>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</si>
  <si>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</si>
  <si>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</si>
  <si>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</si>
  <si>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</si>
  <si>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</si>
  <si>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</si>
  <si>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</si>
  <si>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</si>
  <si>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</si>
  <si>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</si>
  <si>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</si>
  <si>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</si>
  <si>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</si>
  <si>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Дезинсекция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</si>
  <si>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</si>
  <si>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</si>
  <si>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</si>
  <si>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</si>
  <si>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</si>
  <si>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</si>
  <si>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Общестр. работы (ремонт штукатурки, ремонт пола, стен, вент. каналов, заделка щелей, ремонт отмостки и проч.)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</si>
  <si>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</si>
  <si>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</si>
  <si>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</si>
  <si>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</si>
  <si>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</si>
  <si>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</si>
  <si>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</si>
  <si>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</si>
  <si>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</si>
  <si>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Внешнее благоустройство</t>
  </si>
  <si>
    <t>Благоустройство (ремонт ограждений, скамеек, урн, контейнеров, окраска, устройство газона и проч.)</t>
  </si>
  <si>
    <t>Изготовление технических паспартов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</si>
  <si>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</si>
  <si>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</si>
  <si>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</si>
  <si>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</si>
  <si>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</si>
  <si>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</si>
  <si>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</si>
  <si>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</si>
  <si>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</si>
  <si>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</si>
  <si>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</si>
  <si>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</si>
  <si>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</si>
  <si>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Текущий ремонт лестничной клетки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</si>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</sst>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21.14062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1994</v>
      </c>
    </row>
    <row r="8" spans="1:2" ht="12.75">
      <c r="A8" s="7" t="s">
        <v>7</v>
      </c>
      <c r="B8" s="8">
        <v>4707.6</v>
      </c>
    </row>
    <row r="9" spans="1:2" ht="12.75" hidden="1">
      <c r="A9" s="7" t="s">
        <v>8</v>
      </c>
      <c r="B9" s="8">
        <v>2912.4</v>
      </c>
    </row>
    <row r="10" spans="1:2" ht="12.75">
      <c r="A10" s="5" t="s">
        <v>92</v>
      </c>
      <c r="B10" s="4" t="s">
        <v>94</v>
      </c>
    </row>
    <row r="11" spans="1:2" ht="12.75">
      <c r="A11" s="5" t="s">
        <v>93</v>
      </c>
      <c r="B11" s="64" t="s">
        <v>95</v>
      </c>
    </row>
    <row r="12" spans="1:2" ht="12.75">
      <c r="A12" s="5" t="s">
        <v>12</v>
      </c>
      <c r="B12" s="64">
        <v>859</v>
      </c>
    </row>
    <row r="13" spans="1:2" ht="12.75">
      <c r="A13" s="7" t="s">
        <v>9</v>
      </c>
      <c r="B13" s="9">
        <v>10</v>
      </c>
    </row>
    <row r="14" spans="1:2" ht="12.75">
      <c r="A14" s="7" t="s">
        <v>10</v>
      </c>
      <c r="B14" s="8">
        <v>2</v>
      </c>
    </row>
    <row r="15" spans="1:2" ht="12.75" hidden="1">
      <c r="A15" s="5" t="s">
        <v>11</v>
      </c>
      <c r="B15" s="8">
        <v>20</v>
      </c>
    </row>
    <row r="16" spans="1:2" ht="12.75" hidden="1">
      <c r="A16" s="7" t="s">
        <v>12</v>
      </c>
      <c r="B16" s="8">
        <v>859</v>
      </c>
    </row>
    <row r="17" spans="1:2" ht="12.75" hidden="1">
      <c r="A17" s="7" t="s">
        <v>13</v>
      </c>
      <c r="B17" s="8">
        <v>786</v>
      </c>
    </row>
    <row r="18" spans="1:2" ht="12.75" hidden="1">
      <c r="A18" s="7" t="s">
        <v>14</v>
      </c>
      <c r="B18" s="8">
        <v>781.3</v>
      </c>
    </row>
    <row r="19" spans="1:2" ht="12.75" hidden="1">
      <c r="A19" s="7" t="s">
        <v>15</v>
      </c>
      <c r="B19" s="8">
        <v>3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2138</v>
      </c>
    </row>
    <row r="22" spans="1:2" ht="12.75">
      <c r="A22" s="7" t="s">
        <v>18</v>
      </c>
      <c r="B22" s="10">
        <f>B23+B24</f>
        <v>3226</v>
      </c>
    </row>
    <row r="23" spans="1:2" ht="12.75">
      <c r="A23" s="7" t="s">
        <v>19</v>
      </c>
      <c r="B23" s="8">
        <v>1594</v>
      </c>
    </row>
    <row r="24" spans="1:2" ht="12.75">
      <c r="A24" s="7" t="s">
        <v>20</v>
      </c>
      <c r="B24" s="8">
        <v>1632</v>
      </c>
    </row>
    <row r="25" spans="1:2" ht="12.75">
      <c r="A25" s="7" t="s">
        <v>21</v>
      </c>
      <c r="B25" s="9">
        <v>339</v>
      </c>
    </row>
    <row r="26" spans="1:2" ht="12.75">
      <c r="A26" s="7" t="s">
        <v>22</v>
      </c>
      <c r="B26" s="8">
        <v>76</v>
      </c>
    </row>
    <row r="27" spans="1:2" ht="12.75">
      <c r="A27" s="7" t="s">
        <v>23</v>
      </c>
      <c r="B27" s="9">
        <v>187</v>
      </c>
    </row>
    <row r="28" spans="1:2" ht="12.75">
      <c r="A28" s="7" t="s">
        <v>24</v>
      </c>
      <c r="B28" s="9">
        <v>101</v>
      </c>
    </row>
    <row r="29" spans="1:2" ht="12.75" hidden="1">
      <c r="A29" s="7" t="s">
        <v>25</v>
      </c>
      <c r="B29" s="11">
        <v>88</v>
      </c>
    </row>
    <row r="30" spans="1:2" ht="12.75" hidden="1">
      <c r="A30" s="7" t="s">
        <v>26</v>
      </c>
      <c r="B30" s="11">
        <v>13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30746.78</v>
      </c>
    </row>
    <row r="35" spans="1:2" ht="12.75">
      <c r="A35" s="18" t="s">
        <v>32</v>
      </c>
      <c r="B35" s="19">
        <v>862428.49</v>
      </c>
    </row>
    <row r="36" spans="1:2" ht="12.75" hidden="1">
      <c r="A36" s="16" t="s">
        <v>33</v>
      </c>
      <c r="B36" s="20">
        <v>27466.29</v>
      </c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>
        <v>27466.29</v>
      </c>
    </row>
    <row r="39" spans="1:2" ht="12.75" hidden="1">
      <c r="A39" s="23" t="s">
        <v>36</v>
      </c>
      <c r="B39" s="24">
        <v>869215.3</v>
      </c>
    </row>
    <row r="40" spans="1:2" ht="12.75">
      <c r="A40" s="23" t="s">
        <v>37</v>
      </c>
      <c r="B40" s="24">
        <v>896681.59</v>
      </c>
    </row>
    <row r="41" spans="1:2" ht="12.75">
      <c r="A41" s="25" t="s">
        <v>38</v>
      </c>
      <c r="B41" s="26">
        <f>B34+B35+B36+B37-B40</f>
        <v>23959.97000000009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97564.17092857143</v>
      </c>
    </row>
    <row r="44" spans="1:2" ht="12.75">
      <c r="A44" s="30" t="s">
        <v>41</v>
      </c>
      <c r="B44" s="31">
        <v>49529.045628571424</v>
      </c>
    </row>
    <row r="45" spans="1:2" ht="12.75">
      <c r="A45" s="32" t="s">
        <v>42</v>
      </c>
      <c r="B45" s="33">
        <v>1728.3514285714286</v>
      </c>
    </row>
    <row r="46" spans="1:2" ht="12.75">
      <c r="A46" s="30" t="s">
        <v>43</v>
      </c>
      <c r="B46" s="31">
        <v>29903.3629</v>
      </c>
    </row>
    <row r="47" spans="1:2" ht="12.75">
      <c r="A47" s="30" t="s">
        <v>44</v>
      </c>
      <c r="B47" s="31">
        <v>18131.762400000003</v>
      </c>
    </row>
    <row r="48" spans="1:2" ht="12.75">
      <c r="A48" s="34" t="s">
        <v>45</v>
      </c>
      <c r="B48" s="20">
        <v>80702.16475134522</v>
      </c>
    </row>
    <row r="49" spans="1:2" ht="12.75">
      <c r="A49" s="35" t="s">
        <v>46</v>
      </c>
      <c r="B49" s="20">
        <f>SUM(B50:B54)</f>
        <v>47464.433</v>
      </c>
    </row>
    <row r="50" spans="1:2" ht="12.75">
      <c r="A50" s="30" t="s">
        <v>47</v>
      </c>
      <c r="B50" s="31">
        <v>14361.6</v>
      </c>
    </row>
    <row r="51" spans="1:2" ht="12.75">
      <c r="A51" s="30" t="s">
        <v>48</v>
      </c>
      <c r="B51" s="31">
        <v>29146.754999999997</v>
      </c>
    </row>
    <row r="52" spans="1:2" ht="12.75">
      <c r="A52" s="36" t="s">
        <v>49</v>
      </c>
      <c r="B52" s="31">
        <v>1029.8</v>
      </c>
    </row>
    <row r="53" spans="1:2" ht="12.75">
      <c r="A53" s="36" t="s">
        <v>50</v>
      </c>
      <c r="B53" s="31">
        <v>1237.95</v>
      </c>
    </row>
    <row r="54" spans="1:2" ht="12.75">
      <c r="A54" s="36" t="s">
        <v>51</v>
      </c>
      <c r="B54" s="31">
        <v>1688.328</v>
      </c>
    </row>
    <row r="55" spans="1:2" ht="12.75">
      <c r="A55" s="37" t="s">
        <v>52</v>
      </c>
      <c r="B55" s="20">
        <f>B56+B57+B62</f>
        <v>21359.247763425934</v>
      </c>
    </row>
    <row r="56" spans="1:2" ht="12.75">
      <c r="A56" s="38" t="s">
        <v>53</v>
      </c>
      <c r="B56" s="39">
        <v>427.68985729898</v>
      </c>
    </row>
    <row r="57" spans="1:2" ht="12.75">
      <c r="A57" s="38" t="s">
        <v>54</v>
      </c>
      <c r="B57" s="39">
        <f>SUM(B58:B61)</f>
        <v>17123.36152542373</v>
      </c>
    </row>
    <row r="58" spans="1:2" ht="12.75">
      <c r="A58" s="40" t="s">
        <v>55</v>
      </c>
      <c r="B58" s="33">
        <v>682.5847457627119</v>
      </c>
    </row>
    <row r="59" spans="1:2" ht="12.75">
      <c r="A59" s="40" t="s">
        <v>56</v>
      </c>
      <c r="B59" s="33">
        <v>9714.305084745763</v>
      </c>
    </row>
    <row r="60" spans="1:2" ht="25.5">
      <c r="A60" s="40" t="s">
        <v>57</v>
      </c>
      <c r="B60" s="33">
        <v>3943.6016949152545</v>
      </c>
    </row>
    <row r="61" spans="1:2" ht="12.75">
      <c r="A61" s="42" t="s">
        <v>58</v>
      </c>
      <c r="B61" s="43">
        <v>2782.87</v>
      </c>
    </row>
    <row r="62" spans="1:2" ht="12.75">
      <c r="A62" s="38" t="s">
        <v>59</v>
      </c>
      <c r="B62" s="39">
        <v>3808.1963807032207</v>
      </c>
    </row>
    <row r="63" spans="1:2" ht="12.75">
      <c r="A63" s="37" t="s">
        <v>60</v>
      </c>
      <c r="B63" s="20">
        <f>B64+B65+B71+B72</f>
        <v>141074.59424185212</v>
      </c>
    </row>
    <row r="64" spans="1:2" ht="12.75">
      <c r="A64" s="38" t="s">
        <v>53</v>
      </c>
      <c r="B64" s="39">
        <v>14272.859334732302</v>
      </c>
    </row>
    <row r="65" spans="1:2" ht="12.75">
      <c r="A65" s="38" t="s">
        <v>54</v>
      </c>
      <c r="B65" s="39">
        <f>SUM(B66:B70)</f>
        <v>101137.65254237287</v>
      </c>
    </row>
    <row r="66" spans="1:2" ht="12.75">
      <c r="A66" s="40" t="s">
        <v>61</v>
      </c>
      <c r="B66" s="33">
        <v>16309.440677966102</v>
      </c>
    </row>
    <row r="67" spans="1:2" ht="12.75">
      <c r="A67" s="40" t="s">
        <v>62</v>
      </c>
      <c r="B67" s="33">
        <v>2353.762711864407</v>
      </c>
    </row>
    <row r="68" spans="1:2" ht="25.5">
      <c r="A68" s="40" t="s">
        <v>63</v>
      </c>
      <c r="B68" s="33">
        <v>9097.237288135595</v>
      </c>
    </row>
    <row r="69" spans="1:2" ht="25.5">
      <c r="A69" s="40" t="s">
        <v>64</v>
      </c>
      <c r="B69" s="33">
        <v>10350.254237288136</v>
      </c>
    </row>
    <row r="70" spans="1:2" ht="25.5">
      <c r="A70" s="44" t="s">
        <v>65</v>
      </c>
      <c r="B70" s="31">
        <v>63026.957627118645</v>
      </c>
    </row>
    <row r="71" spans="1:2" ht="12.75">
      <c r="A71" s="38" t="s">
        <v>59</v>
      </c>
      <c r="B71" s="39">
        <v>15552.157564746927</v>
      </c>
    </row>
    <row r="72" spans="1:2" ht="15" customHeight="1">
      <c r="A72" s="38" t="s">
        <v>66</v>
      </c>
      <c r="B72" s="39">
        <v>10111.9248</v>
      </c>
    </row>
    <row r="73" spans="1:2" ht="12.75">
      <c r="A73" s="37" t="s">
        <v>67</v>
      </c>
      <c r="B73" s="20">
        <f>SUM(B74:B74)</f>
        <v>12749.389830508475</v>
      </c>
    </row>
    <row r="74" spans="1:2" ht="25.5">
      <c r="A74" s="40" t="s">
        <v>68</v>
      </c>
      <c r="B74" s="33">
        <f>(542.96+14501.32)/1.18</f>
        <v>12749.389830508475</v>
      </c>
    </row>
    <row r="75" spans="1:2" ht="12.75">
      <c r="A75" s="45" t="s">
        <v>69</v>
      </c>
      <c r="B75" s="33">
        <v>3082.45</v>
      </c>
    </row>
    <row r="76" spans="1:2" ht="12.75">
      <c r="A76" s="22" t="s">
        <v>70</v>
      </c>
      <c r="B76" s="20">
        <v>63985.27</v>
      </c>
    </row>
    <row r="77" spans="1:2" ht="12.75">
      <c r="A77" s="34" t="s">
        <v>71</v>
      </c>
      <c r="B77" s="31">
        <v>60869.273040806685</v>
      </c>
    </row>
    <row r="78" spans="1:2" ht="12.75">
      <c r="A78" s="34" t="s">
        <v>72</v>
      </c>
      <c r="B78" s="20">
        <v>4823.752571186441</v>
      </c>
    </row>
    <row r="79" spans="1:2" ht="12.75">
      <c r="A79" s="34" t="s">
        <v>73</v>
      </c>
      <c r="B79" s="20">
        <v>18856.487323728816</v>
      </c>
    </row>
    <row r="80" spans="1:2" ht="12.75">
      <c r="A80" s="34" t="s">
        <v>74</v>
      </c>
      <c r="B80" s="20">
        <v>59858.38417881357</v>
      </c>
    </row>
    <row r="81" spans="1:2" ht="12.75">
      <c r="A81" s="46" t="s">
        <v>75</v>
      </c>
      <c r="B81" s="47">
        <f>B43+B48+B49+B55+B63+B73+B75+B76+B77+B78+B79+B80</f>
        <v>612389.6176302388</v>
      </c>
    </row>
    <row r="82" spans="1:2" ht="12.75">
      <c r="A82" s="30" t="s">
        <v>76</v>
      </c>
      <c r="B82" s="31">
        <v>6658.290361273443</v>
      </c>
    </row>
    <row r="83" spans="1:2" ht="12.75">
      <c r="A83" s="46" t="s">
        <v>77</v>
      </c>
      <c r="B83" s="47">
        <f>B81+B82</f>
        <v>619047.9079915122</v>
      </c>
    </row>
    <row r="84" spans="1:2" ht="12.75">
      <c r="A84" s="48" t="s">
        <v>78</v>
      </c>
      <c r="B84" s="49">
        <f>B83*0.18</f>
        <v>111428.62343847219</v>
      </c>
    </row>
    <row r="85" spans="1:2" ht="12.75">
      <c r="A85" s="46" t="s">
        <v>79</v>
      </c>
      <c r="B85" s="47">
        <f>B83+B84</f>
        <v>730476.5314299844</v>
      </c>
    </row>
    <row r="86" spans="1:2" ht="12.75">
      <c r="A86" s="34" t="s">
        <v>80</v>
      </c>
      <c r="B86" s="17">
        <v>320733.36</v>
      </c>
    </row>
    <row r="87" spans="1:2" ht="12.75">
      <c r="A87" s="34" t="s">
        <v>81</v>
      </c>
      <c r="B87" s="20">
        <f>B40-B85+B86</f>
        <v>486938.4185700156</v>
      </c>
    </row>
    <row r="88" spans="1:2" s="41" customFormat="1" ht="24">
      <c r="A88" s="50" t="s">
        <v>82</v>
      </c>
      <c r="B88" s="51" t="s">
        <v>83</v>
      </c>
    </row>
    <row r="89" spans="1:2" s="41" customFormat="1" ht="12.75">
      <c r="A89" s="52"/>
      <c r="B89" s="53"/>
    </row>
    <row r="90" spans="1:2" ht="12.75">
      <c r="A90" s="54"/>
      <c r="B90" s="55"/>
    </row>
    <row r="91" spans="1:2" ht="12.75">
      <c r="A91" s="56" t="s">
        <v>84</v>
      </c>
      <c r="B91" s="57"/>
    </row>
    <row r="92" spans="1:2" ht="12.75">
      <c r="A92" s="57" t="s">
        <v>85</v>
      </c>
      <c r="B92" s="58" t="s">
        <v>86</v>
      </c>
    </row>
    <row r="93" spans="1:2" ht="12.75">
      <c r="A93" s="59" t="s">
        <v>87</v>
      </c>
      <c r="B93" s="58"/>
    </row>
    <row r="94" spans="1:2" ht="12.75">
      <c r="A94" s="57" t="s">
        <v>88</v>
      </c>
      <c r="B94" s="58" t="s">
        <v>89</v>
      </c>
    </row>
    <row r="95" spans="1:2" ht="12.75">
      <c r="A95" s="59" t="s">
        <v>90</v>
      </c>
      <c r="B95" s="60"/>
    </row>
    <row r="96" spans="1:2" ht="12.75">
      <c r="A96" s="57" t="s">
        <v>91</v>
      </c>
      <c r="B96" s="60"/>
    </row>
    <row r="99" ht="12.75">
      <c r="B99" s="61"/>
    </row>
    <row r="100" ht="12.75">
      <c r="B100" s="62"/>
    </row>
    <row r="101" ht="12.75">
      <c r="B101" s="62"/>
    </row>
    <row r="103" ht="12.75">
      <c r="B103" s="62"/>
    </row>
    <row r="105" ht="12.75">
      <c r="B105" s="31"/>
    </row>
    <row r="106" ht="12.75">
      <c r="B106" s="31"/>
    </row>
    <row r="107" ht="12.75">
      <c r="B107" s="33"/>
    </row>
    <row r="108" ht="12.75">
      <c r="B108" s="33"/>
    </row>
    <row r="109" ht="12.75">
      <c r="B109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2011-04-18T17:25:52Z</dcterms:created>
  <dcterms:modified xsi:type="dcterms:W3CDTF">2011-04-26T05:01:36Z</dcterms:modified>
  <cp:category/>
  <cp:version/>
  <cp:contentType/>
  <cp:contentStatus/>
</cp:coreProperties>
</file>