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4440" windowWidth="11970" windowHeight="4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<sst xmlns="http://schemas.openxmlformats.org/spreadsheetml/2006/main" count="92" uniqueCount="88">
  <si>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</si>
  <si>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</si>
  <si>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</si>
  <si>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</si>
  <si>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Пионерская 129/131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</si>
  <si>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</si>
  <si>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</si>
  <si>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</si>
  <si>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</si>
  <si>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</si>
  <si>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</si>
  <si>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Количество шахтных дверей</t>
  </si>
  <si>
    <t>Площадь кровли, кв.м.</t>
  </si>
  <si>
    <t>Площадь подвала, кв.м.</t>
  </si>
  <si>
    <t>Площадь чердаков, кв.м.</t>
  </si>
  <si>
    <t>Ввода и тепловые узлы (слесаря-сантехники)</t>
  </si>
  <si>
    <t>Ввода, ВРУ (электрик)</t>
  </si>
  <si>
    <t>Убираемая площадь (приведенная), в т.ч.</t>
  </si>
  <si>
    <t>Убираемая площадь,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</si>
  <si>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</si>
  <si>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</si>
  <si>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</si>
  <si>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</si>
  <si>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</si>
  <si>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</si>
  <si>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заявок (сантехнические, электромонтажные, кровельные)</t>
  </si>
  <si>
    <t>Количество  заявок (кровельные, плотники)</t>
  </si>
  <si>
    <t xml:space="preserve">Степень благоустройства жилых помещений -  </t>
  </si>
  <si>
    <t>ХВС, ЦО, газ.колонки</t>
  </si>
  <si>
    <t>Статьи доходов</t>
  </si>
  <si>
    <t>Сумма, руб.</t>
  </si>
  <si>
    <t>Задолженность на 01.01.2010 г.</t>
  </si>
  <si>
    <t>Начислено населению</t>
  </si>
  <si>
    <t>Начислено арендаторам</t>
  </si>
  <si>
    <t>Начислено за рекламы</t>
  </si>
  <si>
    <t>Поступление арендаторов</t>
  </si>
  <si>
    <t>Поступление населения</t>
  </si>
  <si>
    <t>Поступление</t>
  </si>
  <si>
    <t>Задолженность на 01.01.2011 г.</t>
  </si>
  <si>
    <t>Статьи расходов</t>
  </si>
  <si>
    <t>Санитарное содержание</t>
  </si>
  <si>
    <t>Уборка территории</t>
  </si>
  <si>
    <t>в т.ч. механизированная уборка</t>
  </si>
  <si>
    <t>Уборка мусоропровода</t>
  </si>
  <si>
    <t>Уборка лестничных клеток</t>
  </si>
  <si>
    <t>Услуги операторов</t>
  </si>
  <si>
    <t xml:space="preserve"> Услуги сторонних организаций: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</si>
  <si>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</si>
  <si>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</si>
  <si>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</si>
  <si>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</si>
  <si>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</si>
  <si>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</si>
  <si>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</si>
  <si>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кровли, козырьков от снега и наледи</t>
  </si>
  <si>
    <t>Плотницкие работы (смена стекол, ремонт окон, смена пружин, петель, замков, и проч.)</t>
  </si>
  <si>
    <t>Общестр. работы (ремонт штукатурки, ремонт пола, стен, вент. каналов, заделка щелей, ремонт отмостки и проч.)</t>
  </si>
  <si>
    <t>в) Непредвиденные работы</t>
  </si>
  <si>
    <t>Техническое обслуживание внутридомового инженерного оборудования</t>
  </si>
  <si>
    <t>Смена труб, вентилей, сгонов, задвижек ХВС, ГВС, ЦО</t>
  </si>
  <si>
    <t>Подготовка к зиме (промывка, опрессовка системы ЦО, ремонт, смена задвижек, вентилей и т.п.)</t>
  </si>
  <si>
    <t>Расходы по техническому обслуживанию внутридомового инженерного оборудования в 2009 году выявленные в 2010 году</t>
  </si>
  <si>
    <t>г) Аварийно-ремонтная служба</t>
  </si>
  <si>
    <t>Обслуживание ВДГО</t>
  </si>
  <si>
    <t>Затраты по содержанию лифтов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</si>
  <si>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</si>
  <si>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</si>
  <si>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</si>
  <si>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</si>
  <si>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</si>
  <si>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</si>
  <si>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</si>
  <si>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</si>
  <si>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</si>
  <si>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</si>
  <si>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</si>
  <si>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>Управляющая компания</t>
  </si>
  <si>
    <t xml:space="preserve">Директор ОАО УЖХ Советского района городского округа г. Уфы РБ                                                </t>
  </si>
  <si>
    <t xml:space="preserve"> Ардаширов И.А.       </t>
  </si>
  <si>
    <t>Обслуживающая организация</t>
  </si>
  <si>
    <t xml:space="preserve">Директор ООО "ЖЭУ № 51"                                                                             </t>
  </si>
  <si>
    <t xml:space="preserve"> Габдракипова М.М.</t>
  </si>
  <si>
    <t>Старший по дому</t>
  </si>
  <si>
    <t xml:space="preserve">кв. № </t>
  </si>
  <si>
    <t>Материал стен</t>
  </si>
  <si>
    <t>Вид кровли</t>
  </si>
  <si>
    <t>кирпичный</t>
  </si>
  <si>
    <t>металл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</si>
</sst>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9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181" fontId="2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81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center"/>
    </xf>
    <xf numFmtId="19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190" fontId="4" fillId="0" borderId="1" xfId="0" applyNumberFormat="1" applyFont="1" applyFill="1" applyBorder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vertical="center"/>
    </xf>
    <xf numFmtId="190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top"/>
    </xf>
    <xf numFmtId="190" fontId="4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top"/>
    </xf>
    <xf numFmtId="190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90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190" fontId="2" fillId="0" borderId="1" xfId="0" applyNumberFormat="1" applyFont="1" applyFill="1" applyBorder="1" applyAlignment="1">
      <alignment horizontal="left" vertical="top" wrapText="1"/>
    </xf>
    <xf numFmtId="190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190" fontId="6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190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90" fontId="0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190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190" fontId="5" fillId="2" borderId="0" xfId="0" applyNumberFormat="1" applyFont="1" applyFill="1" applyAlignment="1">
      <alignment vertical="top" wrapText="1"/>
    </xf>
    <xf numFmtId="190" fontId="0" fillId="0" borderId="0" xfId="0" applyNumberFormat="1" applyFont="1" applyAlignment="1">
      <alignment/>
    </xf>
    <xf numFmtId="191" fontId="0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1"/>
  <sheetViews>
    <sheetView tabSelected="1" workbookViewId="0" topLeftCell="B1">
      <selection activeCell="B10" sqref="B10:B12"/>
    </sheetView>
  </sheetViews>
  <sheetFormatPr defaultColWidth="9.140625" defaultRowHeight="12.75"/>
  <cols>
    <col min="1" max="1" width="86.140625" style="2" customWidth="1"/>
    <col min="2" max="2" width="21.8515625" style="2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2" ht="12.75">
      <c r="A5" s="3" t="s">
        <v>3</v>
      </c>
      <c r="B5" s="4" t="s">
        <v>4</v>
      </c>
    </row>
    <row r="6" ht="12.75">
      <c r="A6" s="5" t="s">
        <v>5</v>
      </c>
    </row>
    <row r="7" spans="1:2" ht="12.75">
      <c r="A7" s="6" t="s">
        <v>6</v>
      </c>
      <c r="B7" s="1">
        <v>1956</v>
      </c>
    </row>
    <row r="8" spans="1:2" ht="12.75">
      <c r="A8" s="7" t="s">
        <v>7</v>
      </c>
      <c r="B8" s="8">
        <v>401.7</v>
      </c>
    </row>
    <row r="9" spans="1:2" ht="12.75" hidden="1">
      <c r="A9" s="7" t="s">
        <v>8</v>
      </c>
      <c r="B9" s="8">
        <v>273.5</v>
      </c>
    </row>
    <row r="10" spans="1:2" ht="12.75">
      <c r="A10" s="5" t="s">
        <v>84</v>
      </c>
      <c r="B10" s="4" t="s">
        <v>86</v>
      </c>
    </row>
    <row r="11" spans="1:2" ht="12.75">
      <c r="A11" s="5" t="s">
        <v>85</v>
      </c>
      <c r="B11" s="56" t="s">
        <v>87</v>
      </c>
    </row>
    <row r="12" spans="1:2" ht="12.75">
      <c r="A12" s="5" t="s">
        <v>12</v>
      </c>
      <c r="B12" s="56">
        <v>382</v>
      </c>
    </row>
    <row r="13" spans="1:2" ht="12.75">
      <c r="A13" s="7" t="s">
        <v>9</v>
      </c>
      <c r="B13" s="9">
        <v>2</v>
      </c>
    </row>
    <row r="14" spans="1:2" ht="12.75">
      <c r="A14" s="7" t="s">
        <v>10</v>
      </c>
      <c r="B14" s="8"/>
    </row>
    <row r="15" spans="1:2" ht="12.75" hidden="1">
      <c r="A15" s="5" t="s">
        <v>11</v>
      </c>
      <c r="B15" s="8"/>
    </row>
    <row r="16" spans="1:2" ht="12.75" hidden="1">
      <c r="A16" s="7" t="s">
        <v>12</v>
      </c>
      <c r="B16" s="8">
        <v>382</v>
      </c>
    </row>
    <row r="17" spans="1:2" ht="12.75" hidden="1">
      <c r="A17" s="7" t="s">
        <v>13</v>
      </c>
      <c r="B17" s="8"/>
    </row>
    <row r="18" spans="1:2" ht="12.75" hidden="1">
      <c r="A18" s="7" t="s">
        <v>14</v>
      </c>
      <c r="B18" s="8">
        <v>305</v>
      </c>
    </row>
    <row r="19" spans="1:2" ht="12.75" hidden="1">
      <c r="A19" s="7" t="s">
        <v>15</v>
      </c>
      <c r="B19" s="8">
        <v>1</v>
      </c>
    </row>
    <row r="20" spans="1:2" ht="12.75" hidden="1">
      <c r="A20" s="7" t="s">
        <v>16</v>
      </c>
      <c r="B20" s="8">
        <v>1</v>
      </c>
    </row>
    <row r="21" spans="1:2" ht="12.75" hidden="1">
      <c r="A21" s="7" t="s">
        <v>17</v>
      </c>
      <c r="B21" s="9">
        <v>1054</v>
      </c>
    </row>
    <row r="22" spans="1:2" ht="12.75">
      <c r="A22" s="7" t="s">
        <v>18</v>
      </c>
      <c r="B22" s="10">
        <f>B23+B24</f>
        <v>1616</v>
      </c>
    </row>
    <row r="23" spans="1:2" ht="12.75">
      <c r="A23" s="7" t="s">
        <v>19</v>
      </c>
      <c r="B23" s="8">
        <v>773</v>
      </c>
    </row>
    <row r="24" spans="1:2" ht="12.75">
      <c r="A24" s="7" t="s">
        <v>20</v>
      </c>
      <c r="B24" s="8">
        <v>843</v>
      </c>
    </row>
    <row r="25" spans="1:2" ht="12.75">
      <c r="A25" s="7" t="s">
        <v>21</v>
      </c>
      <c r="B25" s="9">
        <v>43</v>
      </c>
    </row>
    <row r="26" spans="1:2" ht="12.75">
      <c r="A26" s="7" t="s">
        <v>22</v>
      </c>
      <c r="B26" s="8">
        <v>8</v>
      </c>
    </row>
    <row r="27" spans="1:2" ht="12.75">
      <c r="A27" s="7" t="s">
        <v>23</v>
      </c>
      <c r="B27" s="9">
        <v>31</v>
      </c>
    </row>
    <row r="28" spans="1:2" ht="12.75">
      <c r="A28" s="7" t="s">
        <v>24</v>
      </c>
      <c r="B28" s="9">
        <v>80</v>
      </c>
    </row>
    <row r="29" spans="1:2" ht="12.75" hidden="1">
      <c r="A29" s="7" t="s">
        <v>25</v>
      </c>
      <c r="B29" s="11">
        <v>70</v>
      </c>
    </row>
    <row r="30" spans="1:2" ht="12.75" hidden="1">
      <c r="A30" s="7" t="s">
        <v>26</v>
      </c>
      <c r="B30" s="11">
        <v>10</v>
      </c>
    </row>
    <row r="31" spans="1:2" ht="12.75">
      <c r="A31" s="12" t="s">
        <v>27</v>
      </c>
      <c r="B31" s="13" t="s">
        <v>28</v>
      </c>
    </row>
    <row r="32" spans="1:2" ht="12.75">
      <c r="A32" s="6"/>
      <c r="B32" s="1"/>
    </row>
    <row r="33" spans="1:2" ht="12.75">
      <c r="A33" s="14" t="s">
        <v>29</v>
      </c>
      <c r="B33" s="15" t="s">
        <v>30</v>
      </c>
    </row>
    <row r="34" spans="1:2" ht="12.75">
      <c r="A34" s="16" t="s">
        <v>31</v>
      </c>
      <c r="B34" s="17">
        <v>22.2</v>
      </c>
    </row>
    <row r="35" spans="1:2" ht="12.75">
      <c r="A35" s="18" t="s">
        <v>32</v>
      </c>
      <c r="B35" s="19">
        <v>51276.96</v>
      </c>
    </row>
    <row r="36" spans="1:2" ht="12.75" hidden="1">
      <c r="A36" s="16" t="s">
        <v>33</v>
      </c>
      <c r="B36" s="20"/>
    </row>
    <row r="37" spans="1:2" ht="12.75" hidden="1">
      <c r="A37" s="21" t="s">
        <v>34</v>
      </c>
      <c r="B37" s="22"/>
    </row>
    <row r="38" spans="1:2" ht="12.75" hidden="1">
      <c r="A38" s="16" t="s">
        <v>35</v>
      </c>
      <c r="B38" s="15"/>
    </row>
    <row r="39" spans="1:2" ht="12.75" hidden="1">
      <c r="A39" s="23" t="s">
        <v>36</v>
      </c>
      <c r="B39" s="24">
        <v>53304.39</v>
      </c>
    </row>
    <row r="40" spans="1:2" ht="12.75">
      <c r="A40" s="23" t="s">
        <v>37</v>
      </c>
      <c r="B40" s="24">
        <v>53304.39</v>
      </c>
    </row>
    <row r="41" spans="1:2" ht="12.75">
      <c r="A41" s="25" t="s">
        <v>38</v>
      </c>
      <c r="B41" s="26">
        <f>B34+B35+B36+B37-B40</f>
        <v>-2005.2300000000032</v>
      </c>
    </row>
    <row r="42" spans="1:2" ht="12.75">
      <c r="A42" s="27" t="s">
        <v>39</v>
      </c>
      <c r="B42" s="28"/>
    </row>
    <row r="43" spans="1:2" ht="12.75">
      <c r="A43" s="29" t="s">
        <v>40</v>
      </c>
      <c r="B43" s="20">
        <f>B44+B46+B47</f>
        <v>13940.367757142856</v>
      </c>
    </row>
    <row r="44" spans="1:2" ht="12.75">
      <c r="A44" s="30" t="s">
        <v>41</v>
      </c>
      <c r="B44" s="31">
        <v>13940.367757142856</v>
      </c>
    </row>
    <row r="45" spans="1:2" ht="12.75">
      <c r="A45" s="32" t="s">
        <v>42</v>
      </c>
      <c r="B45" s="33">
        <v>838.1528571428572</v>
      </c>
    </row>
    <row r="46" spans="1:2" ht="12.75" hidden="1">
      <c r="A46" s="30" t="s">
        <v>43</v>
      </c>
      <c r="B46" s="31">
        <v>0</v>
      </c>
    </row>
    <row r="47" spans="1:2" ht="12.75" hidden="1">
      <c r="A47" s="30" t="s">
        <v>44</v>
      </c>
      <c r="B47" s="31">
        <v>0</v>
      </c>
    </row>
    <row r="48" spans="1:2" ht="12.75">
      <c r="A48" s="34" t="s">
        <v>45</v>
      </c>
      <c r="B48" s="20">
        <v>848.1544802738912</v>
      </c>
    </row>
    <row r="49" spans="1:2" ht="12.75">
      <c r="A49" s="35" t="s">
        <v>46</v>
      </c>
      <c r="B49" s="20">
        <f>SUM(B50:B53)</f>
        <v>8268.105</v>
      </c>
    </row>
    <row r="50" spans="1:2" ht="12.75">
      <c r="A50" s="30" t="s">
        <v>47</v>
      </c>
      <c r="B50" s="31">
        <v>2380.8</v>
      </c>
    </row>
    <row r="51" spans="1:2" ht="12.75">
      <c r="A51" s="30" t="s">
        <v>48</v>
      </c>
      <c r="B51" s="31">
        <v>4831.815</v>
      </c>
    </row>
    <row r="52" spans="1:2" ht="12.75">
      <c r="A52" s="36" t="s">
        <v>49</v>
      </c>
      <c r="B52" s="31">
        <v>176.15</v>
      </c>
    </row>
    <row r="53" spans="1:2" ht="12.75">
      <c r="A53" s="30" t="s">
        <v>50</v>
      </c>
      <c r="B53" s="31">
        <v>879.34</v>
      </c>
    </row>
    <row r="54" spans="1:2" ht="12.75">
      <c r="A54" s="37" t="s">
        <v>51</v>
      </c>
      <c r="B54" s="20">
        <f>B55+B56+B60</f>
        <v>5584.92848003525</v>
      </c>
    </row>
    <row r="55" spans="1:2" ht="12.75">
      <c r="A55" s="38" t="s">
        <v>52</v>
      </c>
      <c r="B55" s="39">
        <v>190.19502385123442</v>
      </c>
    </row>
    <row r="56" spans="1:2" ht="12.75">
      <c r="A56" s="38" t="s">
        <v>53</v>
      </c>
      <c r="B56" s="39">
        <f>SUM(B57:B59)</f>
        <v>5069.779661016949</v>
      </c>
    </row>
    <row r="57" spans="1:2" ht="12.75">
      <c r="A57" s="40" t="s">
        <v>54</v>
      </c>
      <c r="B57" s="33">
        <v>795.5169491525425</v>
      </c>
    </row>
    <row r="58" spans="1:2" ht="12.75">
      <c r="A58" s="40" t="s">
        <v>55</v>
      </c>
      <c r="B58" s="33">
        <v>3602.296610169492</v>
      </c>
    </row>
    <row r="59" spans="1:2" ht="25.5">
      <c r="A59" s="40" t="s">
        <v>56</v>
      </c>
      <c r="B59" s="33">
        <v>671.9661016949152</v>
      </c>
    </row>
    <row r="60" spans="1:2" ht="12.75">
      <c r="A60" s="38" t="s">
        <v>57</v>
      </c>
      <c r="B60" s="39">
        <v>324.95379516706674</v>
      </c>
    </row>
    <row r="61" spans="1:2" ht="12.75">
      <c r="A61" s="37" t="s">
        <v>58</v>
      </c>
      <c r="B61" s="20">
        <f>B62+B63+B67+B68</f>
        <v>14522.942053168146</v>
      </c>
    </row>
    <row r="62" spans="1:2" ht="12.75">
      <c r="A62" s="38" t="s">
        <v>52</v>
      </c>
      <c r="B62" s="39">
        <v>1217.9045787156863</v>
      </c>
    </row>
    <row r="63" spans="1:2" ht="12.75">
      <c r="A63" s="38" t="s">
        <v>53</v>
      </c>
      <c r="B63" s="39">
        <f>SUM(B64:B66)</f>
        <v>11115.118644067798</v>
      </c>
    </row>
    <row r="64" spans="1:2" ht="12.75">
      <c r="A64" s="40" t="s">
        <v>59</v>
      </c>
      <c r="B64" s="33">
        <v>437.41525423728814</v>
      </c>
    </row>
    <row r="65" spans="1:2" ht="25.5">
      <c r="A65" s="40" t="s">
        <v>60</v>
      </c>
      <c r="B65" s="33">
        <v>1941.1610169491523</v>
      </c>
    </row>
    <row r="66" spans="1:2" ht="25.5">
      <c r="A66" s="41" t="s">
        <v>61</v>
      </c>
      <c r="B66" s="31">
        <v>8736.542372881357</v>
      </c>
    </row>
    <row r="67" spans="1:2" ht="12.75">
      <c r="A67" s="38" t="s">
        <v>57</v>
      </c>
      <c r="B67" s="39">
        <v>1327.067230384663</v>
      </c>
    </row>
    <row r="68" spans="1:2" ht="15" customHeight="1">
      <c r="A68" s="38" t="s">
        <v>62</v>
      </c>
      <c r="B68" s="39">
        <v>862.8516</v>
      </c>
    </row>
    <row r="69" spans="1:2" ht="12.75">
      <c r="A69" s="22" t="s">
        <v>63</v>
      </c>
      <c r="B69" s="20">
        <v>1208.4407</v>
      </c>
    </row>
    <row r="70" spans="1:2" ht="12.75">
      <c r="A70" s="22" t="s">
        <v>64</v>
      </c>
      <c r="B70" s="20">
        <v>0</v>
      </c>
    </row>
    <row r="71" spans="1:2" ht="12.75">
      <c r="A71" s="34" t="s">
        <v>65</v>
      </c>
      <c r="B71" s="31">
        <v>5127.494075429528</v>
      </c>
    </row>
    <row r="72" spans="1:2" ht="12.75">
      <c r="A72" s="34" t="s">
        <v>66</v>
      </c>
      <c r="B72" s="20">
        <v>286.8033355932203</v>
      </c>
    </row>
    <row r="73" spans="1:2" ht="12.75">
      <c r="A73" s="34" t="s">
        <v>67</v>
      </c>
      <c r="B73" s="20">
        <v>1121.1403118644068</v>
      </c>
    </row>
    <row r="74" spans="1:2" ht="12.75">
      <c r="A74" s="34" t="s">
        <v>68</v>
      </c>
      <c r="B74" s="20">
        <v>3558.9686644067797</v>
      </c>
    </row>
    <row r="75" spans="1:2" ht="12.75">
      <c r="A75" s="42" t="s">
        <v>69</v>
      </c>
      <c r="B75" s="43">
        <f>B43+B48+B49+B54+B61+B69+B70+B71+B72+B73+B74</f>
        <v>54467.34485791408</v>
      </c>
    </row>
    <row r="76" spans="1:2" ht="12.75">
      <c r="A76" s="30" t="s">
        <v>70</v>
      </c>
      <c r="B76" s="31">
        <v>568.1526123977275</v>
      </c>
    </row>
    <row r="77" spans="1:2" ht="12.75">
      <c r="A77" s="42" t="s">
        <v>71</v>
      </c>
      <c r="B77" s="43">
        <f>B75+B76</f>
        <v>55035.49747031181</v>
      </c>
    </row>
    <row r="78" spans="1:2" ht="12.75">
      <c r="A78" s="44" t="s">
        <v>72</v>
      </c>
      <c r="B78" s="45">
        <f>B77*0.18</f>
        <v>9906.389544656126</v>
      </c>
    </row>
    <row r="79" spans="1:2" ht="12.75">
      <c r="A79" s="42" t="s">
        <v>73</v>
      </c>
      <c r="B79" s="43">
        <f>B77+B78</f>
        <v>64941.88701496794</v>
      </c>
    </row>
    <row r="80" spans="1:2" ht="12.75">
      <c r="A80" s="34" t="s">
        <v>74</v>
      </c>
      <c r="B80" s="17">
        <v>-34887.87</v>
      </c>
    </row>
    <row r="81" spans="1:2" ht="12.75">
      <c r="A81" s="34" t="s">
        <v>75</v>
      </c>
      <c r="B81" s="20">
        <f>B40-B79+B80</f>
        <v>-46525.367014967946</v>
      </c>
    </row>
    <row r="82" spans="1:2" ht="12.75">
      <c r="A82" s="46"/>
      <c r="B82" s="47"/>
    </row>
    <row r="83" spans="1:2" ht="12.75">
      <c r="A83" s="48" t="s">
        <v>76</v>
      </c>
      <c r="B83" s="49"/>
    </row>
    <row r="84" spans="1:2" ht="12.75">
      <c r="A84" s="49" t="s">
        <v>77</v>
      </c>
      <c r="B84" s="50" t="s">
        <v>78</v>
      </c>
    </row>
    <row r="85" spans="1:2" ht="12.75">
      <c r="A85" s="51" t="s">
        <v>79</v>
      </c>
      <c r="B85" s="50"/>
    </row>
    <row r="86" spans="1:2" ht="12.75">
      <c r="A86" s="49" t="s">
        <v>80</v>
      </c>
      <c r="B86" s="50" t="s">
        <v>81</v>
      </c>
    </row>
    <row r="87" spans="1:2" ht="12.75">
      <c r="A87" s="51" t="s">
        <v>82</v>
      </c>
      <c r="B87" s="52"/>
    </row>
    <row r="88" spans="1:2" ht="12.75">
      <c r="A88" s="49" t="s">
        <v>83</v>
      </c>
      <c r="B88" s="52"/>
    </row>
    <row r="91" ht="12.75">
      <c r="B91" s="53"/>
    </row>
    <row r="92" ht="12.75">
      <c r="B92" s="54"/>
    </row>
    <row r="93" ht="12.75">
      <c r="B93" s="54"/>
    </row>
    <row r="95" ht="12.75">
      <c r="B95" s="54"/>
    </row>
    <row r="97" ht="12.75">
      <c r="B97" s="31"/>
    </row>
    <row r="98" ht="12.75">
      <c r="B98" s="31"/>
    </row>
    <row r="99" ht="12.75">
      <c r="B99" s="33"/>
    </row>
    <row r="100" ht="12.75">
      <c r="B100" s="33"/>
    </row>
    <row r="101" ht="12.75">
      <c r="B101" s="5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2011-04-18T17:26:11Z</dcterms:created>
  <dcterms:modified xsi:type="dcterms:W3CDTF">2011-04-26T05:06:52Z</dcterms:modified>
  <cp:category/>
  <cp:version/>
  <cp:contentType/>
  <cp:contentStatus/>
</cp:coreProperties>
</file>