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305" windowWidth="11970" windowHeight="77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<sst xmlns="http://schemas.openxmlformats.org/spreadsheetml/2006/main" count="97" uniqueCount="93">
  <si>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</si>
  <si>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</si>
  <si>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</si>
  <si>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</si>
  <si>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Владивостокская 13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</si>
  <si>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</si>
  <si>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</si>
  <si>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</si>
  <si>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</si>
  <si>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</si>
  <si>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</si>
  <si>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</si>
  <si>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</si>
  <si>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</si>
  <si>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</si>
  <si>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</si>
  <si>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</si>
  <si>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</si>
  <si>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</si>
  <si>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</si>
  <si>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</si>
  <si>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</si>
  <si>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</si>
  <si>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</si>
  <si>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</si>
  <si>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</si>
  <si>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</si>
  <si>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</si>
  <si>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</si>
  <si>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</si>
  <si>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</si>
  <si>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</si>
  <si>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</si>
  <si>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</si>
  <si>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</si>
  <si>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</si>
  <si>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</si>
  <si>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</si>
  <si>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</si>
  <si>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</si>
  <si>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</si>
  <si>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</si>
  <si>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</si>
  <si>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</si>
  <si>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</si>
  <si>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</si>
  <si>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</si>
  <si>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</si>
  <si>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</si>
  <si>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</si>
  <si>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</si>
  <si>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</si>
  <si>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</si>
  <si>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</si>
  <si>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</si>
  <si>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</si>
  <si>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</si>
  <si>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Ремонт фасада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</si>
  <si>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</si>
  <si>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</si>
  <si>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</si>
  <si>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</si>
  <si>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</si>
  <si>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</si>
  <si>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</si>
  <si>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Внешнее благоустройство</t>
  </si>
  <si>
    <t>Благоустройство (ремонт ограждений, скамеек, урн, контейнеров, окраска, устройство газона и проч.)</t>
  </si>
  <si>
    <t>Установка аншлагов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</si>
  <si>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</si>
  <si>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</si>
  <si>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</si>
  <si>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</si>
  <si>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</si>
  <si>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</si>
  <si>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</si>
  <si>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</si>
  <si>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</si>
  <si>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</si>
  <si>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</si>
  <si>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</si>
  <si>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</si>
  <si>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</si>
  <si>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</si>
  <si>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</si>
  <si>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</si>
  <si>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</si>
  <si>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</si>
  <si>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</si>
  <si>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</si>
  <si>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</si>
  <si>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</si>
  <si>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</si>
  <si>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шиф./мет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</si>
</sst>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90.8515625" style="2" customWidth="1"/>
    <col min="2" max="2" width="21.851562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1969</v>
      </c>
    </row>
    <row r="8" spans="1:2" ht="12.75">
      <c r="A8" s="7" t="s">
        <v>7</v>
      </c>
      <c r="B8" s="8">
        <v>3304.2</v>
      </c>
    </row>
    <row r="9" spans="1:2" ht="12.75" hidden="1">
      <c r="A9" s="7" t="s">
        <v>8</v>
      </c>
      <c r="B9" s="8">
        <v>2252</v>
      </c>
    </row>
    <row r="10" spans="1:2" ht="12.75">
      <c r="A10" s="5" t="s">
        <v>89</v>
      </c>
      <c r="B10" s="4" t="s">
        <v>91</v>
      </c>
    </row>
    <row r="11" spans="1:2" ht="12.75">
      <c r="A11" s="5" t="s">
        <v>90</v>
      </c>
      <c r="B11" s="57" t="s">
        <v>92</v>
      </c>
    </row>
    <row r="12" spans="1:2" ht="12.75">
      <c r="A12" s="5" t="s">
        <v>12</v>
      </c>
      <c r="B12" s="57">
        <f>606+606</f>
        <v>1212</v>
      </c>
    </row>
    <row r="13" spans="1:2" ht="12.75">
      <c r="A13" s="7" t="s">
        <v>9</v>
      </c>
      <c r="B13" s="9">
        <v>5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1212</v>
      </c>
    </row>
    <row r="17" spans="1:2" ht="12.75" hidden="1">
      <c r="A17" s="7" t="s">
        <v>13</v>
      </c>
      <c r="B17" s="8">
        <v>931</v>
      </c>
    </row>
    <row r="18" spans="1:2" ht="12.75" hidden="1">
      <c r="A18" s="7" t="s">
        <v>14</v>
      </c>
      <c r="B18" s="8">
        <v>969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3274</v>
      </c>
    </row>
    <row r="22" spans="1:2" ht="12.75">
      <c r="A22" s="7" t="s">
        <v>18</v>
      </c>
      <c r="B22" s="10">
        <f>B23+B24</f>
        <v>4706</v>
      </c>
    </row>
    <row r="23" spans="1:2" ht="12.75">
      <c r="A23" s="7" t="s">
        <v>19</v>
      </c>
      <c r="B23" s="8">
        <v>2558</v>
      </c>
    </row>
    <row r="24" spans="1:2" ht="12.75">
      <c r="A24" s="7" t="s">
        <v>20</v>
      </c>
      <c r="B24" s="8">
        <v>2148</v>
      </c>
    </row>
    <row r="25" spans="1:2" ht="12.75">
      <c r="A25" s="7" t="s">
        <v>21</v>
      </c>
      <c r="B25" s="9">
        <v>289</v>
      </c>
    </row>
    <row r="26" spans="1:2" ht="12.75">
      <c r="A26" s="7" t="s">
        <v>22</v>
      </c>
      <c r="B26" s="8">
        <v>69</v>
      </c>
    </row>
    <row r="27" spans="1:2" ht="12.75">
      <c r="A27" s="7" t="s">
        <v>23</v>
      </c>
      <c r="B27" s="9">
        <v>211</v>
      </c>
    </row>
    <row r="28" spans="1:2" ht="12.75">
      <c r="A28" s="7" t="s">
        <v>24</v>
      </c>
      <c r="B28" s="9">
        <v>105</v>
      </c>
    </row>
    <row r="29" spans="1:2" ht="12.75" hidden="1">
      <c r="A29" s="7" t="s">
        <v>25</v>
      </c>
      <c r="B29" s="11">
        <v>91</v>
      </c>
    </row>
    <row r="30" spans="1:2" ht="12.75" hidden="1">
      <c r="A30" s="7" t="s">
        <v>26</v>
      </c>
      <c r="B30" s="11">
        <v>14</v>
      </c>
    </row>
    <row r="31" spans="1:2" ht="12.7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19117.11</v>
      </c>
    </row>
    <row r="35" spans="1:2" ht="12.75">
      <c r="A35" s="18" t="s">
        <v>32</v>
      </c>
      <c r="B35" s="19">
        <v>413193.85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421759.22</v>
      </c>
    </row>
    <row r="40" spans="1:2" ht="12.75">
      <c r="A40" s="23" t="s">
        <v>37</v>
      </c>
      <c r="B40" s="24">
        <v>421759.22</v>
      </c>
    </row>
    <row r="41" spans="1:2" ht="12.75">
      <c r="A41" s="25" t="s">
        <v>38</v>
      </c>
      <c r="B41" s="26">
        <f>B34+B35+B36+B37-B40</f>
        <v>10551.73999999999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109471.01285714286</v>
      </c>
    </row>
    <row r="44" spans="1:2" ht="12.75">
      <c r="A44" s="30" t="s">
        <v>41</v>
      </c>
      <c r="B44" s="31">
        <v>103167.40085714287</v>
      </c>
    </row>
    <row r="45" spans="1:2" ht="12.75">
      <c r="A45" s="32" t="s">
        <v>42</v>
      </c>
      <c r="B45" s="33">
        <v>2773.6028571428574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6303.612</v>
      </c>
    </row>
    <row r="48" spans="1:2" ht="12.75">
      <c r="A48" s="34" t="s">
        <v>45</v>
      </c>
      <c r="B48" s="20">
        <v>6976.529832514292</v>
      </c>
    </row>
    <row r="49" spans="1:2" ht="12.75">
      <c r="A49" s="35" t="s">
        <v>46</v>
      </c>
      <c r="B49" s="20">
        <f>SUM(B50:B54)</f>
        <v>54231.473</v>
      </c>
    </row>
    <row r="50" spans="1:2" ht="12.75">
      <c r="A50" s="30" t="s">
        <v>47</v>
      </c>
      <c r="B50" s="31">
        <v>16204.8</v>
      </c>
    </row>
    <row r="51" spans="1:2" ht="12.75">
      <c r="A51" s="30" t="s">
        <v>48</v>
      </c>
      <c r="B51" s="31">
        <v>32887.515</v>
      </c>
    </row>
    <row r="52" spans="1:2" ht="12.75">
      <c r="A52" s="36" t="s">
        <v>49</v>
      </c>
      <c r="B52" s="31">
        <v>501.35</v>
      </c>
    </row>
    <row r="53" spans="1:2" ht="12.75">
      <c r="A53" s="30" t="s">
        <v>50</v>
      </c>
      <c r="B53" s="31">
        <v>2638.02</v>
      </c>
    </row>
    <row r="54" spans="1:2" ht="12.75">
      <c r="A54" s="36" t="s">
        <v>51</v>
      </c>
      <c r="B54" s="31">
        <v>1999.788</v>
      </c>
    </row>
    <row r="55" spans="1:2" ht="12.75">
      <c r="A55" s="37" t="s">
        <v>52</v>
      </c>
      <c r="B55" s="20">
        <f>B56+B57+B61</f>
        <v>20891.392326739136</v>
      </c>
    </row>
    <row r="56" spans="1:2" ht="12.75">
      <c r="A56" s="38" t="s">
        <v>53</v>
      </c>
      <c r="B56" s="39">
        <v>603.4459919049638</v>
      </c>
    </row>
    <row r="57" spans="1:2" ht="12.75">
      <c r="A57" s="38" t="s">
        <v>54</v>
      </c>
      <c r="B57" s="39">
        <f>SUM(B58:B60)</f>
        <v>17615.025423728817</v>
      </c>
    </row>
    <row r="58" spans="1:2" ht="12.75">
      <c r="A58" s="40" t="s">
        <v>55</v>
      </c>
      <c r="B58" s="33">
        <v>3601.9661016949153</v>
      </c>
    </row>
    <row r="59" spans="1:2" ht="12.75">
      <c r="A59" s="40" t="s">
        <v>56</v>
      </c>
      <c r="B59" s="33">
        <v>4512.8220338983065</v>
      </c>
    </row>
    <row r="60" spans="1:2" ht="12.75">
      <c r="A60" s="40" t="s">
        <v>57</v>
      </c>
      <c r="B60" s="33">
        <v>9500.237288135595</v>
      </c>
    </row>
    <row r="61" spans="1:2" ht="12.75">
      <c r="A61" s="38" t="s">
        <v>58</v>
      </c>
      <c r="B61" s="39">
        <v>2672.920911105357</v>
      </c>
    </row>
    <row r="62" spans="1:2" ht="12.75">
      <c r="A62" s="37" t="s">
        <v>59</v>
      </c>
      <c r="B62" s="20">
        <f>B63+B64+B69+B70</f>
        <v>101444.50626121245</v>
      </c>
    </row>
    <row r="63" spans="1:2" ht="12.75">
      <c r="A63" s="38" t="s">
        <v>53</v>
      </c>
      <c r="B63" s="39">
        <v>10017.924592960844</v>
      </c>
    </row>
    <row r="64" spans="1:2" ht="12.75">
      <c r="A64" s="38" t="s">
        <v>54</v>
      </c>
      <c r="B64" s="39">
        <f>SUM(B65:B68)</f>
        <v>73413.31355932204</v>
      </c>
    </row>
    <row r="65" spans="1:2" ht="12.75">
      <c r="A65" s="40" t="s">
        <v>60</v>
      </c>
      <c r="B65" s="33">
        <v>13571.22033898305</v>
      </c>
    </row>
    <row r="66" spans="1:2" ht="25.5">
      <c r="A66" s="40" t="s">
        <v>61</v>
      </c>
      <c r="B66" s="33">
        <v>5905.449152542374</v>
      </c>
    </row>
    <row r="67" spans="1:2" ht="12.75">
      <c r="A67" s="40" t="s">
        <v>62</v>
      </c>
      <c r="B67" s="33">
        <v>5316.533898305085</v>
      </c>
    </row>
    <row r="68" spans="1:2" ht="25.5">
      <c r="A68" s="41" t="s">
        <v>63</v>
      </c>
      <c r="B68" s="31">
        <v>48620.110169491534</v>
      </c>
    </row>
    <row r="69" spans="1:2" ht="12.75">
      <c r="A69" s="38" t="s">
        <v>58</v>
      </c>
      <c r="B69" s="39">
        <v>10915.846508929559</v>
      </c>
    </row>
    <row r="70" spans="1:2" ht="15" customHeight="1">
      <c r="A70" s="38" t="s">
        <v>64</v>
      </c>
      <c r="B70" s="39">
        <v>7097.4216</v>
      </c>
    </row>
    <row r="71" spans="1:2" ht="12.75">
      <c r="A71" s="37" t="s">
        <v>65</v>
      </c>
      <c r="B71" s="20">
        <f>SUM(B72:B73)</f>
        <v>976.4745762711865</v>
      </c>
    </row>
    <row r="72" spans="1:2" ht="25.5">
      <c r="A72" s="40" t="s">
        <v>66</v>
      </c>
      <c r="B72" s="33">
        <f>886.5/1.18</f>
        <v>751.271186440678</v>
      </c>
    </row>
    <row r="73" spans="1:2" ht="12.75">
      <c r="A73" s="42" t="s">
        <v>67</v>
      </c>
      <c r="B73" s="33">
        <f>265.74/1.18</f>
        <v>225.20338983050848</v>
      </c>
    </row>
    <row r="74" spans="1:2" ht="12.75">
      <c r="A74" s="22" t="s">
        <v>68</v>
      </c>
      <c r="B74" s="20">
        <v>2759.9746</v>
      </c>
    </row>
    <row r="75" spans="1:2" ht="12.75">
      <c r="A75" s="22" t="s">
        <v>69</v>
      </c>
      <c r="B75" s="20">
        <v>0</v>
      </c>
    </row>
    <row r="76" spans="1:2" ht="12.75">
      <c r="A76" s="34" t="s">
        <v>70</v>
      </c>
      <c r="B76" s="31">
        <v>42701.63965405587</v>
      </c>
    </row>
    <row r="77" spans="1:2" ht="12.75">
      <c r="A77" s="34" t="s">
        <v>71</v>
      </c>
      <c r="B77" s="20">
        <v>2311.084245762712</v>
      </c>
    </row>
    <row r="78" spans="1:2" ht="12.75">
      <c r="A78" s="34" t="s">
        <v>72</v>
      </c>
      <c r="B78" s="20">
        <v>9034.238415254236</v>
      </c>
    </row>
    <row r="79" spans="1:2" ht="12.75">
      <c r="A79" s="34" t="s">
        <v>73</v>
      </c>
      <c r="B79" s="20">
        <v>28678.45450423729</v>
      </c>
    </row>
    <row r="80" spans="1:2" ht="12.75">
      <c r="A80" s="43" t="s">
        <v>74</v>
      </c>
      <c r="B80" s="44">
        <f>B43+B48+B49+B55+B62+B71+B74+B75+B76+B77+B78+B79</f>
        <v>379476.78027319006</v>
      </c>
    </row>
    <row r="81" spans="1:2" ht="12.75">
      <c r="A81" s="30" t="s">
        <v>75</v>
      </c>
      <c r="B81" s="31">
        <v>4673.362862545609</v>
      </c>
    </row>
    <row r="82" spans="1:2" ht="12.75">
      <c r="A82" s="43" t="s">
        <v>76</v>
      </c>
      <c r="B82" s="44">
        <f>B80+B81</f>
        <v>384150.14313573565</v>
      </c>
    </row>
    <row r="83" spans="1:2" ht="12.75">
      <c r="A83" s="45" t="s">
        <v>77</v>
      </c>
      <c r="B83" s="46">
        <f>B82*0.18</f>
        <v>69147.02576443242</v>
      </c>
    </row>
    <row r="84" spans="1:2" ht="12.75">
      <c r="A84" s="43" t="s">
        <v>78</v>
      </c>
      <c r="B84" s="44">
        <f>B82+B83</f>
        <v>453297.16890016804</v>
      </c>
    </row>
    <row r="85" spans="1:2" ht="12.75">
      <c r="A85" s="34" t="s">
        <v>79</v>
      </c>
      <c r="B85" s="17">
        <v>-162326.92</v>
      </c>
    </row>
    <row r="86" spans="1:2" ht="12.75">
      <c r="A86" s="34" t="s">
        <v>80</v>
      </c>
      <c r="B86" s="20">
        <f>B40-B84+B85</f>
        <v>-193864.86890016808</v>
      </c>
    </row>
    <row r="87" spans="1:2" ht="12.75">
      <c r="A87" s="47"/>
      <c r="B87" s="48"/>
    </row>
    <row r="88" spans="1:2" ht="12.75">
      <c r="A88" s="49" t="s">
        <v>81</v>
      </c>
      <c r="B88" s="50"/>
    </row>
    <row r="89" spans="1:2" ht="12.75">
      <c r="A89" s="50" t="s">
        <v>82</v>
      </c>
      <c r="B89" s="51" t="s">
        <v>83</v>
      </c>
    </row>
    <row r="90" spans="1:2" ht="12.75">
      <c r="A90" s="52" t="s">
        <v>84</v>
      </c>
      <c r="B90" s="51"/>
    </row>
    <row r="91" spans="1:2" ht="12.75">
      <c r="A91" s="50" t="s">
        <v>85</v>
      </c>
      <c r="B91" s="51" t="s">
        <v>86</v>
      </c>
    </row>
    <row r="92" spans="1:2" ht="12.75">
      <c r="A92" s="52" t="s">
        <v>87</v>
      </c>
      <c r="B92" s="53"/>
    </row>
    <row r="93" spans="1:2" ht="12.75">
      <c r="A93" s="50" t="s">
        <v>88</v>
      </c>
      <c r="B93" s="53"/>
    </row>
    <row r="96" ht="12.75">
      <c r="B96" s="54"/>
    </row>
    <row r="97" ht="12.75">
      <c r="B97" s="55"/>
    </row>
    <row r="98" ht="12.75">
      <c r="B98" s="55"/>
    </row>
    <row r="100" ht="12.75">
      <c r="B100" s="55"/>
    </row>
    <row r="102" ht="12.75">
      <c r="B102" s="31"/>
    </row>
    <row r="103" ht="12.75">
      <c r="B103" s="31"/>
    </row>
    <row r="104" ht="12.75">
      <c r="B104" s="33"/>
    </row>
    <row r="105" ht="12.75">
      <c r="B105" s="33"/>
    </row>
    <row r="106" ht="12.75">
      <c r="B106" s="5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2011-04-18T17:14:03Z</dcterms:created>
  <dcterms:modified xsi:type="dcterms:W3CDTF">2011-04-26T05:11:27Z</dcterms:modified>
  <cp:category/>
  <cp:version/>
  <cp:contentType/>
  <cp:contentStatus/>
</cp:coreProperties>
</file>