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лен67,4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<sst xmlns="http://schemas.openxmlformats.org/spreadsheetml/2006/main" count="58" uniqueCount="56">
  <si>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ОТЧЕТ</t>
  </si>
  <si>
    <t xml:space="preserve"> стоимости работ по содержанию и ремонту общедомового имущества  за 2011 год</t>
  </si>
  <si>
    <t>Ленина 67/4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</si>
  <si>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</si>
  <si>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</si>
  <si>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</si>
  <si>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</si>
  <si>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</si>
  <si>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</si>
  <si>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</si>
  <si>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</si>
  <si>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</si>
  <si>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</si>
  <si>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</si>
  <si>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</si>
  <si>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</si>
  <si>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</si>
  <si>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</si>
  <si>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Очистка кровли от снега</t>
  </si>
  <si>
    <t>Ремонт шиферной кровли</t>
  </si>
  <si>
    <t>Промывка,опрессовка ЦО</t>
  </si>
  <si>
    <t>Ремонт, смена задвижек, вентилей, крановХВС ГВС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</si>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</sst>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2585.9499999999825</v>
      </c>
    </row>
    <row r="7" spans="1:2" ht="12.75">
      <c r="A7" s="10" t="s">
        <v>6</v>
      </c>
      <c r="B7" s="11">
        <v>149254.73</v>
      </c>
    </row>
    <row r="8" spans="1:2" ht="12.75">
      <c r="A8" s="10" t="s">
        <v>7</v>
      </c>
      <c r="B8" s="11">
        <v>148243.87</v>
      </c>
    </row>
    <row r="9" spans="1:2" ht="12.75" hidden="1">
      <c r="A9" s="10" t="s">
        <v>8</v>
      </c>
      <c r="B9" s="11"/>
    </row>
    <row r="10" spans="1:2" ht="12.75" hidden="1">
      <c r="A10" s="10" t="s">
        <v>9</v>
      </c>
      <c r="B10" s="11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 hidden="1">
      <c r="A13" s="10" t="s">
        <v>12</v>
      </c>
      <c r="B13" s="11">
        <f>B12+B10+B8</f>
        <v>148243.87</v>
      </c>
    </row>
    <row r="14" spans="1:2" ht="12.75">
      <c r="A14" s="12" t="s">
        <v>13</v>
      </c>
      <c r="B14" s="7">
        <f>B7+B9+B11+B6-B13</f>
        <v>3596.8099999999977</v>
      </c>
    </row>
    <row r="15" spans="1:2" ht="12.75" hidden="1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-105632.99868843783</v>
      </c>
    </row>
    <row r="18" spans="1:2" ht="12.75">
      <c r="A18" s="18" t="s">
        <v>16</v>
      </c>
      <c r="B18" s="19">
        <f>SUM(B19:B24)</f>
        <v>18637.559999999998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0" t="s">
        <v>18</v>
      </c>
      <c r="B21" s="19">
        <v>4401.01</v>
      </c>
    </row>
    <row r="22" spans="1:2" ht="12.75">
      <c r="A22" s="20" t="s">
        <v>19</v>
      </c>
      <c r="B22" s="19">
        <v>4833.54</v>
      </c>
    </row>
    <row r="23" spans="1:2" ht="12.75">
      <c r="A23" s="20" t="s">
        <v>20</v>
      </c>
      <c r="B23" s="19">
        <v>8970</v>
      </c>
    </row>
    <row r="24" spans="1:2" ht="12.75">
      <c r="A24" s="20" t="s">
        <v>21</v>
      </c>
      <c r="B24" s="19">
        <v>433.01</v>
      </c>
    </row>
    <row r="25" spans="1:2" ht="18" customHeight="1">
      <c r="A25" s="21" t="s">
        <v>22</v>
      </c>
      <c r="B25" s="14">
        <v>22007.290502516</v>
      </c>
    </row>
    <row r="26" spans="1:2" ht="12.75">
      <c r="A26" s="18" t="s">
        <v>23</v>
      </c>
      <c r="B26" s="14">
        <f>B27+B32</f>
        <v>35122.45848740186</v>
      </c>
    </row>
    <row r="27" spans="1:2" ht="12.75">
      <c r="A27" s="22" t="s">
        <v>24</v>
      </c>
      <c r="B27" s="14">
        <f>SUM(B28:B31)</f>
        <v>10004.16</v>
      </c>
    </row>
    <row r="28" spans="1:2" ht="12.75">
      <c r="A28" s="13" t="s">
        <v>25</v>
      </c>
      <c r="B28" s="14">
        <v>7445.1</v>
      </c>
    </row>
    <row r="29" spans="1:2" ht="12.75">
      <c r="A29" s="23" t="s">
        <v>26</v>
      </c>
      <c r="B29" s="14">
        <v>2559.06</v>
      </c>
    </row>
    <row r="30" spans="1:2" ht="12.75" hidden="1">
      <c r="A30" s="13" t="s">
        <v>27</v>
      </c>
      <c r="B30" s="14">
        <v>0</v>
      </c>
    </row>
    <row r="31" spans="1:2" ht="12.75" hidden="1">
      <c r="A31" s="24" t="s">
        <v>28</v>
      </c>
      <c r="B31" s="14"/>
    </row>
    <row r="32" spans="1:2" ht="12.75">
      <c r="A32" s="22" t="s">
        <v>29</v>
      </c>
      <c r="B32" s="14">
        <f>SUM(B36:B37)+B33</f>
        <v>25118.298487401866</v>
      </c>
    </row>
    <row r="33" spans="1:2" ht="12" customHeight="1">
      <c r="A33" s="13" t="s">
        <v>30</v>
      </c>
      <c r="B33" s="14">
        <v>10265.506842744</v>
      </c>
    </row>
    <row r="34" spans="1:2" ht="12.75" hidden="1">
      <c r="A34" s="25" t="s">
        <v>31</v>
      </c>
      <c r="B34" s="14">
        <v>0</v>
      </c>
    </row>
    <row r="35" spans="1:2" ht="12.75" hidden="1">
      <c r="A35" s="25" t="s">
        <v>32</v>
      </c>
      <c r="B35" s="14">
        <v>0</v>
      </c>
    </row>
    <row r="36" spans="1:2" ht="12.75">
      <c r="A36" s="13" t="s">
        <v>33</v>
      </c>
      <c r="B36" s="14">
        <v>7076.791644657863</v>
      </c>
    </row>
    <row r="37" spans="1:2" ht="12.75">
      <c r="A37" s="13" t="s">
        <v>25</v>
      </c>
      <c r="B37" s="14">
        <v>7776</v>
      </c>
    </row>
    <row r="38" spans="1:2" ht="12.75">
      <c r="A38" s="26" t="s">
        <v>34</v>
      </c>
      <c r="B38" s="14">
        <v>8237.302095607023</v>
      </c>
    </row>
    <row r="39" spans="1:2" ht="12.75">
      <c r="A39" s="26" t="s">
        <v>35</v>
      </c>
      <c r="B39" s="14">
        <f>B40+B41+B42+B43</f>
        <v>15684.395355932205</v>
      </c>
    </row>
    <row r="40" spans="1:2" ht="12.75">
      <c r="A40" s="13" t="s">
        <v>36</v>
      </c>
      <c r="B40" s="14">
        <v>847.4632974576272</v>
      </c>
    </row>
    <row r="41" spans="1:2" ht="12.75">
      <c r="A41" s="13" t="s">
        <v>37</v>
      </c>
      <c r="B41" s="14">
        <v>430.0560016949153</v>
      </c>
    </row>
    <row r="42" spans="1:2" ht="12.75">
      <c r="A42" s="13" t="s">
        <v>38</v>
      </c>
      <c r="B42" s="14">
        <v>3478.3941313559326</v>
      </c>
    </row>
    <row r="43" spans="1:2" ht="12.75">
      <c r="A43" s="13" t="s">
        <v>39</v>
      </c>
      <c r="B43" s="14">
        <v>10928.48192542373</v>
      </c>
    </row>
    <row r="44" spans="1:2" ht="12.75">
      <c r="A44" s="27" t="s">
        <v>40</v>
      </c>
      <c r="B44" s="14">
        <v>1564.0447016975359</v>
      </c>
    </row>
    <row r="45" spans="1:2" ht="12.75">
      <c r="A45" s="28" t="s">
        <v>41</v>
      </c>
      <c r="B45" s="14">
        <f>B18+B25+B26+B38+B39+B44</f>
        <v>101253.05114315463</v>
      </c>
    </row>
    <row r="46" spans="1:2" ht="12.75" hidden="1">
      <c r="A46" s="29" t="s">
        <v>42</v>
      </c>
      <c r="B46" s="14">
        <f>B45*0.18</f>
        <v>18225.549205767835</v>
      </c>
    </row>
    <row r="47" spans="1:2" ht="12.75">
      <c r="A47" s="28" t="s">
        <v>43</v>
      </c>
      <c r="B47" s="30">
        <f>B45+B46</f>
        <v>119478.60034892247</v>
      </c>
    </row>
    <row r="48" spans="1:2" ht="12.75">
      <c r="A48" s="31" t="s">
        <v>44</v>
      </c>
      <c r="B48" s="30">
        <f>B13+B17-B47</f>
        <v>-76867.7290373603</v>
      </c>
    </row>
    <row r="49" spans="1:2" ht="12.75">
      <c r="A49" s="32" t="s">
        <v>45</v>
      </c>
      <c r="B49" s="33"/>
    </row>
    <row r="50" spans="1:2" ht="12.75">
      <c r="A50" s="34" t="s">
        <v>46</v>
      </c>
      <c r="B50" s="35">
        <v>79967.35</v>
      </c>
    </row>
    <row r="51" spans="1:2" ht="12.75">
      <c r="A51" s="34" t="s">
        <v>47</v>
      </c>
      <c r="B51" s="35">
        <v>101917.48</v>
      </c>
    </row>
    <row r="52" spans="1:2" ht="12.75">
      <c r="A52" s="34" t="s">
        <v>48</v>
      </c>
      <c r="B52" s="35">
        <v>-21960.12</v>
      </c>
    </row>
    <row r="54" ht="12.75">
      <c r="A54" s="36" t="s">
        <v>49</v>
      </c>
    </row>
    <row r="55" spans="1:2" ht="12.75">
      <c r="A55" s="36" t="s">
        <v>50</v>
      </c>
      <c r="B55" s="36" t="s">
        <v>51</v>
      </c>
    </row>
    <row r="57" ht="12.75">
      <c r="A57" s="36" t="s">
        <v>52</v>
      </c>
    </row>
    <row r="58" ht="12.75">
      <c r="A58" s="36" t="s">
        <v>53</v>
      </c>
    </row>
    <row r="60" ht="12.75">
      <c r="A60" s="36" t="s">
        <v>54</v>
      </c>
    </row>
    <row r="61" ht="12.75">
      <c r="A61" s="36" t="s">
        <v>55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2012-04-01T03:08:47Z</dcterms:created>
  <dcterms:modified xsi:type="dcterms:W3CDTF">2012-04-01T05:13:12Z</dcterms:modified>
  <cp:category/>
  <cp:version/>
  <cp:contentType/>
  <cp:contentStatus/>
</cp:coreProperties>
</file>