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СП49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<sst xmlns="http://schemas.openxmlformats.org/spreadsheetml/2006/main" count="53" uniqueCount="51">
  <si>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ОТЧЕТ</t>
  </si>
  <si>
    <t xml:space="preserve"> стоимости работ по содержанию и ремонту общедомового имущества  за 2011 год</t>
  </si>
  <si>
    <t>Сафроновкий переезд 49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</si>
  <si>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</si>
  <si>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</si>
  <si>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</si>
  <si>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</si>
  <si>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</si>
  <si>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</si>
  <si>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</si>
  <si>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</si>
  <si>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</si>
  <si>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</si>
  <si>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</si>
  <si>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</si>
  <si>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</si>
  <si>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</si>
  <si>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</si>
  <si>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</si>
  <si>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</si>
  <si>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Очистка кровли от снега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</si>
  <si>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</si>
  <si>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</si>
  <si>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</si>
  <si>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</si>
  <si>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</si>
  <si>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</si>
  <si>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</si>
  <si>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</si>
  <si>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</si>
  <si>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</si>
  <si>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</si>
  <si>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</si>
  <si>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</si>
  <si>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</si>
  <si>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</si>
  <si>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</si>
  <si>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</si>
  <si>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</si>
  <si>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</si>
  <si>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</si>
  <si>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</si>
  <si>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</si>
  <si>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</si>
  <si>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</si>
  <si>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</si>
  <si>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</si>
  <si>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</si>
  <si>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</si>
  <si>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в т.ч. вывоз нечистот</t>
  </si>
  <si>
    <t>в т.ч. уборка надворных туалетов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</si>
</sst>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vertical="top"/>
    </xf>
    <xf numFmtId="1" fontId="2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1">
      <selection activeCell="A33" sqref="A33:A34"/>
    </sheetView>
  </sheetViews>
  <sheetFormatPr defaultColWidth="9.140625" defaultRowHeight="12.75"/>
  <cols>
    <col min="1" max="1" width="77.8515625" style="33" bestFit="1" customWidth="1"/>
    <col min="2" max="2" width="14.7109375" style="33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25.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501.96</v>
      </c>
    </row>
    <row r="7" spans="1:2" ht="12.75">
      <c r="A7" s="10" t="s">
        <v>6</v>
      </c>
      <c r="B7" s="11">
        <v>6658.32</v>
      </c>
    </row>
    <row r="8" spans="1:2" ht="12.75" hidden="1">
      <c r="A8" s="10" t="s">
        <v>7</v>
      </c>
      <c r="B8" s="11">
        <v>6510.48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6510.48</v>
      </c>
    </row>
    <row r="14" spans="1:2" ht="12.75">
      <c r="A14" s="12" t="s">
        <v>13</v>
      </c>
      <c r="B14" s="7">
        <f>B7+B9+B11+B6-B13</f>
        <v>649.8000000000002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-16853.741745080057</v>
      </c>
    </row>
    <row r="18" spans="1:2" ht="12.75">
      <c r="A18" s="18" t="s">
        <v>16</v>
      </c>
      <c r="B18" s="19">
        <f>SUM(B19:B23)</f>
        <v>874.26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 hidden="1">
      <c r="A21" s="20" t="s">
        <v>18</v>
      </c>
      <c r="B21" s="19"/>
    </row>
    <row r="22" spans="1:2" ht="12.75" hidden="1">
      <c r="A22" s="20" t="s">
        <v>19</v>
      </c>
      <c r="B22" s="19"/>
    </row>
    <row r="23" spans="1:2" ht="12.75">
      <c r="A23" s="20" t="s">
        <v>20</v>
      </c>
      <c r="B23" s="19">
        <v>874.26</v>
      </c>
    </row>
    <row r="24" spans="1:2" ht="15" customHeight="1">
      <c r="A24" s="21" t="s">
        <v>21</v>
      </c>
      <c r="B24" s="14">
        <v>4778.322297818</v>
      </c>
    </row>
    <row r="25" spans="1:2" ht="12.75">
      <c r="A25" s="18" t="s">
        <v>22</v>
      </c>
      <c r="B25" s="14">
        <f>B26+B31</f>
        <v>4189.54457583177</v>
      </c>
    </row>
    <row r="26" spans="1:2" ht="12.75">
      <c r="A26" s="22" t="s">
        <v>23</v>
      </c>
      <c r="B26" s="14">
        <f>SUM(B27:B30)</f>
        <v>71.44</v>
      </c>
    </row>
    <row r="27" spans="1:2" ht="12.75">
      <c r="A27" s="13" t="s">
        <v>24</v>
      </c>
      <c r="B27" s="14"/>
    </row>
    <row r="28" spans="1:2" ht="12.75">
      <c r="A28" s="23" t="s">
        <v>25</v>
      </c>
      <c r="B28" s="14">
        <v>71.44</v>
      </c>
    </row>
    <row r="29" spans="1:2" ht="12.75">
      <c r="A29" s="13" t="s">
        <v>26</v>
      </c>
      <c r="B29" s="14">
        <v>0</v>
      </c>
    </row>
    <row r="30" spans="1:2" ht="12.75">
      <c r="A30" s="24" t="s">
        <v>27</v>
      </c>
      <c r="B30" s="14"/>
    </row>
    <row r="31" spans="1:2" ht="12.75">
      <c r="A31" s="22" t="s">
        <v>28</v>
      </c>
      <c r="B31" s="14">
        <f>SUM(B35:B36)+B32</f>
        <v>4118.1045758317705</v>
      </c>
    </row>
    <row r="32" spans="1:2" ht="12.75">
      <c r="A32" s="13" t="s">
        <v>29</v>
      </c>
      <c r="B32" s="14">
        <v>2869.272258905</v>
      </c>
    </row>
    <row r="33" spans="1:2" ht="12.75">
      <c r="A33" s="34" t="s">
        <v>49</v>
      </c>
      <c r="B33" s="14">
        <v>720</v>
      </c>
    </row>
    <row r="34" spans="1:2" ht="12.75" hidden="1">
      <c r="A34" s="34" t="s">
        <v>50</v>
      </c>
      <c r="B34" s="14"/>
    </row>
    <row r="35" spans="1:2" ht="12.75">
      <c r="A35" s="13" t="s">
        <v>30</v>
      </c>
      <c r="B35" s="14">
        <v>601.4323169267707</v>
      </c>
    </row>
    <row r="36" spans="1:2" ht="12.75">
      <c r="A36" s="13" t="s">
        <v>24</v>
      </c>
      <c r="B36" s="14">
        <v>647.4</v>
      </c>
    </row>
    <row r="37" spans="1:2" ht="12.75">
      <c r="A37" s="25" t="s">
        <v>31</v>
      </c>
      <c r="B37" s="14">
        <v>1390.1346980366638</v>
      </c>
    </row>
    <row r="38" spans="1:2" ht="12.75">
      <c r="A38" s="25" t="s">
        <v>32</v>
      </c>
      <c r="B38" s="14">
        <f>B39+B40+B41+B42</f>
        <v>699.6878644067797</v>
      </c>
    </row>
    <row r="39" spans="1:2" ht="12.75">
      <c r="A39" s="13" t="s">
        <v>33</v>
      </c>
      <c r="B39" s="14">
        <v>37.80571525423729</v>
      </c>
    </row>
    <row r="40" spans="1:2" ht="12.75">
      <c r="A40" s="13" t="s">
        <v>34</v>
      </c>
      <c r="B40" s="14">
        <v>19.184989830508478</v>
      </c>
    </row>
    <row r="41" spans="1:2" ht="12.75">
      <c r="A41" s="13" t="s">
        <v>35</v>
      </c>
      <c r="B41" s="14">
        <v>155.17271186440678</v>
      </c>
    </row>
    <row r="42" spans="1:2" ht="12.75">
      <c r="A42" s="13" t="s">
        <v>36</v>
      </c>
      <c r="B42" s="14">
        <v>487.52444745762716</v>
      </c>
    </row>
    <row r="43" spans="1:2" ht="12.75">
      <c r="A43" s="26" t="s">
        <v>37</v>
      </c>
      <c r="B43" s="14">
        <v>263.9496262094931</v>
      </c>
    </row>
    <row r="44" spans="1:2" ht="12" customHeight="1">
      <c r="A44" s="27" t="s">
        <v>38</v>
      </c>
      <c r="B44" s="14">
        <f>B18+B24+B25+B37+B38+B43</f>
        <v>12195.899062302706</v>
      </c>
    </row>
    <row r="45" spans="1:2" ht="12.75" hidden="1">
      <c r="A45" s="28" t="s">
        <v>39</v>
      </c>
      <c r="B45" s="14">
        <f>B44*0.18</f>
        <v>2195.261831214487</v>
      </c>
    </row>
    <row r="46" spans="1:2" ht="12.75">
      <c r="A46" s="27" t="s">
        <v>40</v>
      </c>
      <c r="B46" s="29">
        <f>B44+B45</f>
        <v>14391.160893517193</v>
      </c>
    </row>
    <row r="47" spans="1:2" ht="12.75">
      <c r="A47" s="30" t="s">
        <v>41</v>
      </c>
      <c r="B47" s="29">
        <f>B13+B17-B46</f>
        <v>-24734.42263859725</v>
      </c>
    </row>
    <row r="48" spans="1:2" ht="12.75">
      <c r="A48" s="31"/>
      <c r="B48" s="32"/>
    </row>
    <row r="49" ht="12.75">
      <c r="A49" s="33" t="s">
        <v>42</v>
      </c>
    </row>
    <row r="50" spans="1:2" ht="12.75">
      <c r="A50" s="33" t="s">
        <v>43</v>
      </c>
      <c r="B50" s="33" t="s">
        <v>44</v>
      </c>
    </row>
    <row r="52" ht="12.75">
      <c r="A52" s="33" t="s">
        <v>45</v>
      </c>
    </row>
    <row r="53" ht="12.75">
      <c r="A53" s="33" t="s">
        <v>46</v>
      </c>
    </row>
    <row r="55" ht="12.75">
      <c r="A55" s="33" t="s">
        <v>47</v>
      </c>
    </row>
    <row r="56" ht="12.75">
      <c r="A56" s="33" t="s">
        <v>48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2012-04-01T03:40:16Z</dcterms:created>
  <dcterms:modified xsi:type="dcterms:W3CDTF">2012-04-01T05:13:15Z</dcterms:modified>
  <cp:category/>
  <cp:version/>
  <cp:contentType/>
  <cp:contentStatus/>
</cp:coreProperties>
</file>