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15" windowHeight="4365" activeTab="0"/>
  </bookViews>
  <sheets>
    <sheet name="в7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<sst xmlns="http://schemas.openxmlformats.org/spreadsheetml/2006/main" count="58" uniqueCount="56">
  <si>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ОТЧЕТ</t>
  </si>
  <si>
    <t xml:space="preserve"> стоимости работ по содержанию и ремонту общедомового имущества  за 2011 год</t>
  </si>
  <si>
    <t>Вокзальная 7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</si>
  <si>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</si>
  <si>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</si>
  <si>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</si>
  <si>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</si>
  <si>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</si>
  <si>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</si>
  <si>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</si>
  <si>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</si>
  <si>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</si>
  <si>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</si>
  <si>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</si>
  <si>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</si>
  <si>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Сальдо на 01.01.2011 год.</t>
  </si>
  <si>
    <t>1. Расходы по текущему ремонту и набору работ:</t>
  </si>
  <si>
    <t>Ремонт лестничных клеток</t>
  </si>
  <si>
    <t>Замена отопительного котла</t>
  </si>
  <si>
    <t>Выполнение рабочего проекта "Узел коммерческого учета тепловой энергии</t>
  </si>
  <si>
    <t>СМР по установке приборов учета тепловой энергии с диспетчеризацией</t>
  </si>
  <si>
    <t>Монтаж КДК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</si>
  <si>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</si>
  <si>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</si>
  <si>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</si>
  <si>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</si>
  <si>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Обследование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</si>
  <si>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</si>
  <si>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</si>
  <si>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</si>
  <si>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Уборка придомовой территории</t>
  </si>
  <si>
    <t>уборка надворных туалетов  (ВЫКОЛ)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</si>
  <si>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</si>
  <si>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</si>
  <si>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</si>
  <si>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Объединенная диспетчерская  служба</t>
  </si>
  <si>
    <t>Услуги контролеров</t>
  </si>
  <si>
    <t>Услуги управляющей компании</t>
  </si>
  <si>
    <t>Услуги МУП УЖХ и ЕРКЦ</t>
  </si>
  <si>
    <t>6. Прочие расходы (услуги банка и т.д.)</t>
  </si>
  <si>
    <t>Итого стоимость услуг без НДС</t>
  </si>
  <si>
    <t>НДС 18%</t>
  </si>
  <si>
    <t>Стоимость услуг по содержанию и ремонту жилья с НДС</t>
  </si>
  <si>
    <t>Финансовый результат (-перерасход, + неосвоеннные) за 2011 год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</si>
  <si>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</si>
  <si>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</si>
  <si>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</si>
  <si>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</si>
  <si>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</si>
  <si>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</si>
  <si>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</si>
  <si>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</si>
  <si>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АРМА</t>
  </si>
  <si>
    <t>Председатель Совета МКД                                              (ФИО)</t>
  </si>
  <si>
    <t>№ кв.                                                                           (подпись)</t>
  </si>
  <si>
    <t>в т.ч. вывоз нечистот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</si>
</sst>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1" fontId="19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top"/>
    </xf>
    <xf numFmtId="1" fontId="21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/>
    </xf>
    <xf numFmtId="1" fontId="0" fillId="0" borderId="12" xfId="0" applyNumberFormat="1" applyFont="1" applyFill="1" applyBorder="1" applyAlignment="1">
      <alignment vertical="top"/>
    </xf>
    <xf numFmtId="1" fontId="0" fillId="0" borderId="10" xfId="0" applyNumberFormat="1" applyFont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top"/>
    </xf>
    <xf numFmtId="1" fontId="22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20" fillId="0" borderId="12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 wrapText="1"/>
    </xf>
    <xf numFmtId="1" fontId="20" fillId="0" borderId="12" xfId="0" applyNumberFormat="1" applyFont="1" applyFill="1" applyBorder="1" applyAlignment="1">
      <alignment horizontal="left" vertical="top" wrapText="1"/>
    </xf>
    <xf numFmtId="1" fontId="22" fillId="0" borderId="12" xfId="0" applyNumberFormat="1" applyFont="1" applyFill="1" applyBorder="1" applyAlignment="1">
      <alignment horizontal="left" vertical="top"/>
    </xf>
    <xf numFmtId="1" fontId="0" fillId="0" borderId="13" xfId="0" applyNumberFormat="1" applyFont="1" applyFill="1" applyBorder="1" applyAlignment="1">
      <alignment horizontal="left" vertical="top"/>
    </xf>
    <xf numFmtId="1" fontId="0" fillId="22" borderId="12" xfId="0" applyNumberFormat="1" applyFont="1" applyFill="1" applyBorder="1" applyAlignment="1">
      <alignment horizontal="left" indent="2"/>
    </xf>
    <xf numFmtId="1" fontId="20" fillId="0" borderId="12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20" fillId="0" borderId="12" xfId="0" applyNumberFormat="1" applyFont="1" applyFill="1" applyBorder="1" applyAlignment="1">
      <alignment vertical="top"/>
    </xf>
    <xf numFmtId="1" fontId="0" fillId="22" borderId="12" xfId="0" applyNumberFormat="1" applyFont="1" applyFill="1" applyBorder="1" applyAlignment="1">
      <alignment vertical="top"/>
    </xf>
    <xf numFmtId="1" fontId="20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left"/>
    </xf>
    <xf numFmtId="1" fontId="20" fillId="0" borderId="0" xfId="0" applyNumberFormat="1" applyFont="1" applyFill="1" applyBorder="1" applyAlignment="1">
      <alignment horizontal="center" vertical="top"/>
    </xf>
    <xf numFmtId="1" fontId="20" fillId="0" borderId="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12" xfId="0" applyNumberFormat="1" applyFont="1" applyFill="1" applyBorder="1" applyAlignment="1">
      <alignment horizontal="left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">
      <selection activeCell="A34" sqref="A34"/>
    </sheetView>
  </sheetViews>
  <sheetFormatPr defaultColWidth="9.140625" defaultRowHeight="12.75"/>
  <cols>
    <col min="1" max="1" width="77.8515625" style="36" bestFit="1" customWidth="1"/>
    <col min="2" max="2" width="14.7109375" style="36" customWidth="1"/>
  </cols>
  <sheetData>
    <row r="1" spans="1:2" ht="12.75">
      <c r="A1" s="1"/>
      <c r="B1" s="2"/>
    </row>
    <row r="2" spans="1:2" ht="12.75">
      <c r="A2" s="3" t="s">
        <v>0</v>
      </c>
      <c r="B2" s="2"/>
    </row>
    <row r="3" spans="1:2" ht="25.5">
      <c r="A3" s="3" t="s">
        <v>1</v>
      </c>
      <c r="B3" s="2"/>
    </row>
    <row r="4" spans="1:2" ht="12.75">
      <c r="A4" s="4"/>
      <c r="B4" s="5" t="s">
        <v>2</v>
      </c>
    </row>
    <row r="5" spans="1:2" ht="12.75">
      <c r="A5" s="6" t="s">
        <v>3</v>
      </c>
      <c r="B5" s="7" t="s">
        <v>4</v>
      </c>
    </row>
    <row r="6" spans="1:2" ht="12.75">
      <c r="A6" s="8" t="s">
        <v>5</v>
      </c>
      <c r="B6" s="9">
        <v>992.91</v>
      </c>
    </row>
    <row r="7" spans="1:2" ht="12.75">
      <c r="A7" s="10" t="s">
        <v>6</v>
      </c>
      <c r="B7" s="11">
        <v>45876.12</v>
      </c>
    </row>
    <row r="8" spans="1:2" ht="12.75" hidden="1">
      <c r="A8" s="10" t="s">
        <v>7</v>
      </c>
      <c r="B8" s="11">
        <v>45171.88</v>
      </c>
    </row>
    <row r="9" spans="1:2" ht="12.75" hidden="1">
      <c r="A9" s="10" t="s">
        <v>8</v>
      </c>
      <c r="B9" s="11"/>
    </row>
    <row r="10" spans="1:2" ht="12.75" hidden="1">
      <c r="A10" s="10" t="s">
        <v>9</v>
      </c>
      <c r="B10" s="11"/>
    </row>
    <row r="11" spans="1:2" ht="12.75" hidden="1">
      <c r="A11" s="10" t="s">
        <v>10</v>
      </c>
      <c r="B11" s="7"/>
    </row>
    <row r="12" spans="1:2" ht="12.75" hidden="1">
      <c r="A12" s="10" t="s">
        <v>11</v>
      </c>
      <c r="B12" s="7"/>
    </row>
    <row r="13" spans="1:2" ht="12.75">
      <c r="A13" s="10" t="s">
        <v>12</v>
      </c>
      <c r="B13" s="11">
        <f>B12+B10+B8</f>
        <v>45171.88</v>
      </c>
    </row>
    <row r="14" spans="1:2" ht="12.75">
      <c r="A14" s="12" t="s">
        <v>13</v>
      </c>
      <c r="B14" s="7">
        <f>B7+B9+B11+B6-B13</f>
        <v>1697.1500000000087</v>
      </c>
    </row>
    <row r="15" spans="1:2" ht="12.75">
      <c r="A15" s="13"/>
      <c r="B15" s="14"/>
    </row>
    <row r="16" spans="1:2" ht="12.75">
      <c r="A16" s="15" t="s">
        <v>14</v>
      </c>
      <c r="B16" s="7" t="s">
        <v>4</v>
      </c>
    </row>
    <row r="17" spans="1:2" ht="12.75">
      <c r="A17" s="16" t="s">
        <v>15</v>
      </c>
      <c r="B17" s="17">
        <v>-49143.108138157826</v>
      </c>
    </row>
    <row r="18" spans="1:2" ht="12.75">
      <c r="A18" s="18" t="s">
        <v>16</v>
      </c>
      <c r="B18" s="19">
        <f>SUM(B19:B24)</f>
        <v>2638.09</v>
      </c>
    </row>
    <row r="19" spans="1:2" ht="12.75" hidden="1">
      <c r="A19" s="20" t="s">
        <v>17</v>
      </c>
      <c r="B19" s="19"/>
    </row>
    <row r="20" spans="1:2" ht="12.75" hidden="1">
      <c r="A20" s="20"/>
      <c r="B20" s="19"/>
    </row>
    <row r="21" spans="1:2" ht="12.75">
      <c r="A21" s="21" t="s">
        <v>18</v>
      </c>
      <c r="B21" s="14">
        <v>2638.09</v>
      </c>
    </row>
    <row r="22" spans="1:2" ht="25.5" hidden="1">
      <c r="A22" s="21" t="s">
        <v>19</v>
      </c>
      <c r="B22" s="14"/>
    </row>
    <row r="23" spans="1:2" ht="25.5" hidden="1">
      <c r="A23" s="21" t="s">
        <v>20</v>
      </c>
      <c r="B23" s="14"/>
    </row>
    <row r="24" spans="1:2" ht="12.75" hidden="1">
      <c r="A24" s="21" t="s">
        <v>21</v>
      </c>
      <c r="B24" s="14"/>
    </row>
    <row r="25" spans="1:2" ht="14.25" customHeight="1">
      <c r="A25" s="22" t="s">
        <v>22</v>
      </c>
      <c r="B25" s="14">
        <v>4607.77274162674</v>
      </c>
    </row>
    <row r="26" spans="1:2" ht="12.75">
      <c r="A26" s="18" t="s">
        <v>23</v>
      </c>
      <c r="B26" s="14">
        <f>B27+B32</f>
        <v>11178.529943980468</v>
      </c>
    </row>
    <row r="27" spans="1:2" ht="12.75">
      <c r="A27" s="23" t="s">
        <v>24</v>
      </c>
      <c r="B27" s="14">
        <f>SUM(B28:B31)</f>
        <v>500.08</v>
      </c>
    </row>
    <row r="28" spans="1:2" ht="12.75" hidden="1">
      <c r="A28" s="13" t="s">
        <v>25</v>
      </c>
      <c r="B28" s="14"/>
    </row>
    <row r="29" spans="1:2" ht="12.75">
      <c r="A29" s="21" t="s">
        <v>26</v>
      </c>
      <c r="B29" s="14">
        <v>500.08</v>
      </c>
    </row>
    <row r="30" spans="1:2" ht="12.75" hidden="1">
      <c r="A30" s="13" t="s">
        <v>27</v>
      </c>
      <c r="B30" s="14">
        <v>0</v>
      </c>
    </row>
    <row r="31" spans="1:2" ht="12.75" hidden="1">
      <c r="A31" s="24" t="s">
        <v>28</v>
      </c>
      <c r="B31" s="14"/>
    </row>
    <row r="32" spans="1:2" ht="12.75">
      <c r="A32" s="23" t="s">
        <v>29</v>
      </c>
      <c r="B32" s="14">
        <f>SUM(B36:B37)+B33</f>
        <v>10678.449943980468</v>
      </c>
    </row>
    <row r="33" spans="1:2" ht="12.75">
      <c r="A33" s="13" t="s">
        <v>30</v>
      </c>
      <c r="B33" s="14">
        <v>4978.54451781</v>
      </c>
    </row>
    <row r="34" spans="1:2" ht="12.75">
      <c r="A34" s="37" t="s">
        <v>55</v>
      </c>
      <c r="B34" s="14">
        <v>700</v>
      </c>
    </row>
    <row r="35" spans="1:2" ht="12.75" hidden="1">
      <c r="A35" s="25" t="s">
        <v>31</v>
      </c>
      <c r="B35" s="14">
        <v>0</v>
      </c>
    </row>
    <row r="36" spans="1:2" ht="12.75">
      <c r="A36" s="13" t="s">
        <v>32</v>
      </c>
      <c r="B36" s="14">
        <v>2786.605426170468</v>
      </c>
    </row>
    <row r="37" spans="1:2" ht="12.75">
      <c r="A37" s="13" t="s">
        <v>25</v>
      </c>
      <c r="B37" s="14">
        <v>2913.3</v>
      </c>
    </row>
    <row r="38" spans="1:2" ht="12.75">
      <c r="A38" s="26" t="s">
        <v>33</v>
      </c>
      <c r="B38" s="14">
        <v>2313.1423547259387</v>
      </c>
    </row>
    <row r="39" spans="1:2" ht="12.75">
      <c r="A39" s="26" t="s">
        <v>34</v>
      </c>
      <c r="B39" s="14">
        <f>B40+B41+B42+B43</f>
        <v>4820.880406779662</v>
      </c>
    </row>
    <row r="40" spans="1:2" ht="12.75">
      <c r="A40" s="13" t="s">
        <v>35</v>
      </c>
      <c r="B40" s="14">
        <v>260.4830542372882</v>
      </c>
    </row>
    <row r="41" spans="1:2" ht="12.75">
      <c r="A41" s="13" t="s">
        <v>36</v>
      </c>
      <c r="B41" s="14">
        <v>132.18543050847458</v>
      </c>
    </row>
    <row r="42" spans="1:2" ht="12.75">
      <c r="A42" s="13" t="s">
        <v>37</v>
      </c>
      <c r="B42" s="14">
        <v>1069.1468644067797</v>
      </c>
    </row>
    <row r="43" spans="1:2" ht="12.75">
      <c r="A43" s="13" t="s">
        <v>38</v>
      </c>
      <c r="B43" s="14">
        <v>3359.065057627119</v>
      </c>
    </row>
    <row r="44" spans="1:2" ht="12.75">
      <c r="A44" s="27" t="s">
        <v>39</v>
      </c>
      <c r="B44" s="14">
        <v>439.2042445682162</v>
      </c>
    </row>
    <row r="45" spans="1:2" ht="12" customHeight="1">
      <c r="A45" s="28" t="s">
        <v>40</v>
      </c>
      <c r="B45" s="14">
        <f>B18+B25+B26+B38+B39+B44</f>
        <v>25997.619691681026</v>
      </c>
    </row>
    <row r="46" spans="1:2" ht="1.5" customHeight="1" hidden="1">
      <c r="A46" s="29" t="s">
        <v>41</v>
      </c>
      <c r="B46" s="14">
        <f>B45*0.18</f>
        <v>4679.571544502584</v>
      </c>
    </row>
    <row r="47" spans="1:2" ht="12.75">
      <c r="A47" s="28" t="s">
        <v>42</v>
      </c>
      <c r="B47" s="30">
        <f>B45+B46</f>
        <v>30677.19123618361</v>
      </c>
    </row>
    <row r="48" spans="1:2" ht="12.75">
      <c r="A48" s="31" t="s">
        <v>43</v>
      </c>
      <c r="B48" s="30">
        <f>B13+B17-B47</f>
        <v>-34648.419374341436</v>
      </c>
    </row>
    <row r="49" spans="1:2" ht="12.75">
      <c r="A49" s="32" t="s">
        <v>44</v>
      </c>
      <c r="B49" s="33"/>
    </row>
    <row r="50" spans="1:2" ht="12.75">
      <c r="A50" s="34" t="s">
        <v>45</v>
      </c>
      <c r="B50" s="35">
        <v>5603.76</v>
      </c>
    </row>
    <row r="51" spans="1:2" ht="12.75">
      <c r="A51" s="34" t="s">
        <v>46</v>
      </c>
      <c r="B51" s="35">
        <v>5647.2</v>
      </c>
    </row>
    <row r="52" spans="1:2" ht="12.75">
      <c r="A52" s="34" t="s">
        <v>47</v>
      </c>
      <c r="B52" s="35">
        <v>-43.44</v>
      </c>
    </row>
    <row r="54" ht="12.75">
      <c r="A54" s="36" t="s">
        <v>48</v>
      </c>
    </row>
    <row r="55" spans="1:2" ht="12.75">
      <c r="A55" s="36" t="s">
        <v>49</v>
      </c>
      <c r="B55" s="36" t="s">
        <v>50</v>
      </c>
    </row>
    <row r="57" ht="12.75">
      <c r="A57" s="36" t="s">
        <v>51</v>
      </c>
    </row>
    <row r="58" ht="12.75">
      <c r="A58" s="36" t="s">
        <v>52</v>
      </c>
    </row>
    <row r="60" ht="12.75">
      <c r="A60" s="36" t="s">
        <v>53</v>
      </c>
    </row>
    <row r="61" ht="12.75">
      <c r="A61" s="36" t="s">
        <v>54</v>
      </c>
    </row>
  </sheetData>
  <sheetProtection/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2012-04-01T03:35:46Z</dcterms:created>
  <dcterms:modified xsi:type="dcterms:W3CDTF">2012-04-01T05:13:13Z</dcterms:modified>
  <cp:category/>
  <cp:version/>
  <cp:contentType/>
  <cp:contentStatus/>
</cp:coreProperties>
</file>