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05" windowWidth="12315" windowHeight="5640" activeTab="0"/>
  </bookViews>
  <sheets>
    <sheet name="якут 3,5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<sst xmlns="http://schemas.openxmlformats.org/spreadsheetml/2006/main" count="66" uniqueCount="64">
  <si>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ОТЧЕТ</t>
  </si>
  <si>
    <t xml:space="preserve"> стоимости работ по содержанию и ремонту общедомового имущества  за 2011 год</t>
  </si>
  <si>
    <t>Якутова 3/5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</si>
  <si>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</si>
  <si>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</si>
  <si>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</si>
  <si>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</si>
  <si>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</si>
  <si>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</si>
  <si>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</si>
  <si>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</si>
  <si>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</si>
  <si>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</si>
  <si>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</si>
  <si>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</si>
  <si>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</si>
  <si>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</si>
  <si>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</si>
  <si>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</si>
  <si>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</si>
  <si>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</si>
  <si>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Смена, установка замков</t>
  </si>
  <si>
    <t>Смена стекол</t>
  </si>
  <si>
    <t>Ремонт шиферной кровли</t>
  </si>
  <si>
    <t>Ремонт цоколя</t>
  </si>
  <si>
    <t>Промывка,опрессовка ЦО</t>
  </si>
  <si>
    <t>Ремонт, смена задвижек, вентилей, крановХВС ГВС</t>
  </si>
  <si>
    <t>Ремонт метал. дверей</t>
  </si>
  <si>
    <t>Выполнение рабочего проекта "Узел коммерческого учета тепловой энергии</t>
  </si>
  <si>
    <t>СМР по установке приборов учета тепловой энергии с диспетчеризацией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</si>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</sst>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77.8515625" style="34" bestFit="1" customWidth="1"/>
    <col min="2" max="2" width="14.7109375" style="34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45637.54</v>
      </c>
    </row>
    <row r="7" spans="1:2" ht="12.75">
      <c r="A7" s="10" t="s">
        <v>6</v>
      </c>
      <c r="B7" s="9">
        <v>326297.64</v>
      </c>
    </row>
    <row r="8" spans="1:2" ht="12.75">
      <c r="A8" s="10" t="s">
        <v>7</v>
      </c>
      <c r="B8" s="9">
        <v>306506.32</v>
      </c>
    </row>
    <row r="9" spans="1:2" ht="12.75">
      <c r="A9" s="10" t="s">
        <v>8</v>
      </c>
      <c r="B9" s="9">
        <v>50864.01554404147</v>
      </c>
    </row>
    <row r="10" spans="1:2" ht="12.75">
      <c r="A10" s="10" t="s">
        <v>9</v>
      </c>
      <c r="B10" s="9">
        <v>18360.336787564767</v>
      </c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9">
        <f>B12+B10+B8</f>
        <v>324866.65678756475</v>
      </c>
    </row>
    <row r="14" spans="1:2" ht="12.75">
      <c r="A14" s="11" t="s">
        <v>13</v>
      </c>
      <c r="B14" s="7">
        <f>B7+B9+B11+B6-B13</f>
        <v>97932.53875647672</v>
      </c>
    </row>
    <row r="15" spans="1:2" ht="12.75">
      <c r="A15" s="12"/>
      <c r="B15" s="13"/>
    </row>
    <row r="16" spans="1:2" ht="12.75">
      <c r="A16" s="14" t="s">
        <v>14</v>
      </c>
      <c r="B16" s="7" t="s">
        <v>4</v>
      </c>
    </row>
    <row r="17" spans="1:2" ht="12.75">
      <c r="A17" s="15" t="s">
        <v>15</v>
      </c>
      <c r="B17" s="16">
        <v>42272.7241074451</v>
      </c>
    </row>
    <row r="18" spans="1:2" ht="12.75">
      <c r="A18" s="17" t="s">
        <v>16</v>
      </c>
      <c r="B18" s="18">
        <f>SUM(B19:B36)</f>
        <v>197477.61677966104</v>
      </c>
    </row>
    <row r="19" spans="1:2" ht="12.75" hidden="1">
      <c r="A19" s="19" t="s">
        <v>17</v>
      </c>
      <c r="B19" s="18"/>
    </row>
    <row r="20" spans="1:2" ht="12.75" hidden="1">
      <c r="A20" s="19"/>
      <c r="B20" s="18"/>
    </row>
    <row r="21" spans="1:2" ht="12.75" hidden="1">
      <c r="A21" s="19" t="s">
        <v>18</v>
      </c>
      <c r="B21" s="18"/>
    </row>
    <row r="22" spans="1:2" ht="12.75">
      <c r="A22" s="19" t="s">
        <v>19</v>
      </c>
      <c r="B22" s="18">
        <v>6944.54</v>
      </c>
    </row>
    <row r="23" spans="1:2" ht="12.75">
      <c r="A23" s="19" t="s">
        <v>20</v>
      </c>
      <c r="B23" s="18">
        <v>8868.83</v>
      </c>
    </row>
    <row r="24" spans="1:2" ht="12.75" hidden="1">
      <c r="A24" s="19" t="s">
        <v>21</v>
      </c>
      <c r="B24" s="18"/>
    </row>
    <row r="25" spans="1:2" ht="12.75">
      <c r="A25" s="19" t="s">
        <v>22</v>
      </c>
      <c r="B25" s="18">
        <v>348.54</v>
      </c>
    </row>
    <row r="26" spans="1:2" ht="12.75">
      <c r="A26" s="19" t="s">
        <v>23</v>
      </c>
      <c r="B26" s="18">
        <v>3438.67</v>
      </c>
    </row>
    <row r="27" spans="1:2" ht="12.75">
      <c r="A27" s="19" t="s">
        <v>24</v>
      </c>
      <c r="B27" s="18">
        <v>3336.04</v>
      </c>
    </row>
    <row r="28" spans="1:2" ht="12.75" hidden="1">
      <c r="A28" s="19"/>
      <c r="B28" s="18"/>
    </row>
    <row r="29" spans="1:2" ht="12.75">
      <c r="A29" s="19" t="s">
        <v>25</v>
      </c>
      <c r="B29" s="18">
        <v>22999.98</v>
      </c>
    </row>
    <row r="30" spans="1:2" ht="12.75" hidden="1">
      <c r="A30" s="19"/>
      <c r="B30" s="18"/>
    </row>
    <row r="31" spans="1:2" ht="12.75" hidden="1">
      <c r="A31" s="19"/>
      <c r="B31" s="18"/>
    </row>
    <row r="32" spans="1:2" ht="12.75">
      <c r="A32" s="19" t="s">
        <v>26</v>
      </c>
      <c r="B32" s="18">
        <v>3263.61</v>
      </c>
    </row>
    <row r="33" spans="1:2" ht="12.75">
      <c r="A33" s="20" t="s">
        <v>27</v>
      </c>
      <c r="B33" s="13">
        <v>1217.8559322033898</v>
      </c>
    </row>
    <row r="34" spans="1:2" ht="12.75">
      <c r="A34" s="20" t="s">
        <v>28</v>
      </c>
      <c r="B34" s="13">
        <v>10224.313559322034</v>
      </c>
    </row>
    <row r="35" spans="1:2" ht="12.75">
      <c r="A35" s="20" t="s">
        <v>29</v>
      </c>
      <c r="B35" s="13">
        <v>136835.2372881356</v>
      </c>
    </row>
    <row r="36" spans="1:2" ht="12.75" hidden="1">
      <c r="A36" s="20"/>
      <c r="B36" s="13"/>
    </row>
    <row r="37" spans="1:2" ht="14.25" customHeight="1">
      <c r="A37" s="21" t="s">
        <v>30</v>
      </c>
      <c r="B37" s="13">
        <v>27179.910776907134</v>
      </c>
    </row>
    <row r="38" spans="1:2" ht="12.75">
      <c r="A38" s="17" t="s">
        <v>31</v>
      </c>
      <c r="B38" s="13">
        <f>B39+B44</f>
        <v>88390.52663866928</v>
      </c>
    </row>
    <row r="39" spans="1:2" ht="12.75">
      <c r="A39" s="22" t="s">
        <v>32</v>
      </c>
      <c r="B39" s="13">
        <f>SUM(B40:B43)</f>
        <v>31036.57</v>
      </c>
    </row>
    <row r="40" spans="1:2" ht="12.75">
      <c r="A40" s="12" t="s">
        <v>33</v>
      </c>
      <c r="B40" s="13">
        <v>18289.05</v>
      </c>
    </row>
    <row r="41" spans="1:2" ht="12.75">
      <c r="A41" s="20" t="s">
        <v>34</v>
      </c>
      <c r="B41" s="13">
        <v>12747.52</v>
      </c>
    </row>
    <row r="42" spans="1:2" ht="12.75" hidden="1">
      <c r="A42" s="12" t="s">
        <v>35</v>
      </c>
      <c r="B42" s="13">
        <v>0</v>
      </c>
    </row>
    <row r="43" spans="1:2" ht="12.75" hidden="1">
      <c r="A43" s="23" t="s">
        <v>36</v>
      </c>
      <c r="B43" s="13"/>
    </row>
    <row r="44" spans="1:2" ht="12.75">
      <c r="A44" s="22" t="s">
        <v>37</v>
      </c>
      <c r="B44" s="13">
        <f>SUM(B48:B49)+B45</f>
        <v>57353.956638669275</v>
      </c>
    </row>
    <row r="45" spans="1:2" ht="12.75">
      <c r="A45" s="12" t="s">
        <v>38</v>
      </c>
      <c r="B45" s="13">
        <v>21331.013685488</v>
      </c>
    </row>
    <row r="46" spans="1:2" ht="12.75" customHeight="1" hidden="1">
      <c r="A46" s="24" t="s">
        <v>39</v>
      </c>
      <c r="B46" s="13">
        <v>0</v>
      </c>
    </row>
    <row r="47" spans="1:2" ht="12.75" customHeight="1" hidden="1">
      <c r="A47" s="24" t="s">
        <v>40</v>
      </c>
      <c r="B47" s="13">
        <v>0</v>
      </c>
    </row>
    <row r="48" spans="1:2" ht="12.75">
      <c r="A48" s="12" t="s">
        <v>41</v>
      </c>
      <c r="B48" s="13">
        <v>17230.94295318127</v>
      </c>
    </row>
    <row r="49" spans="1:2" ht="12.75">
      <c r="A49" s="12" t="s">
        <v>33</v>
      </c>
      <c r="B49" s="13">
        <v>18792</v>
      </c>
    </row>
    <row r="50" spans="1:2" ht="12.75">
      <c r="A50" s="25" t="s">
        <v>42</v>
      </c>
      <c r="B50" s="13">
        <v>15304.173092461073</v>
      </c>
    </row>
    <row r="51" spans="1:2" ht="12.75">
      <c r="A51" s="25" t="s">
        <v>43</v>
      </c>
      <c r="B51" s="13">
        <f>B52+B53+B54+B55</f>
        <v>34288.90454237288</v>
      </c>
    </row>
    <row r="52" spans="1:2" ht="12.75">
      <c r="A52" s="12" t="s">
        <v>44</v>
      </c>
      <c r="B52" s="13">
        <v>1852.706938983051</v>
      </c>
    </row>
    <row r="53" spans="1:2" ht="12.75">
      <c r="A53" s="12" t="s">
        <v>45</v>
      </c>
      <c r="B53" s="13">
        <v>940.1796406779663</v>
      </c>
    </row>
    <row r="54" spans="1:2" ht="12.75">
      <c r="A54" s="12" t="s">
        <v>46</v>
      </c>
      <c r="B54" s="13">
        <v>7604.394152542373</v>
      </c>
    </row>
    <row r="55" spans="1:2" ht="12.75">
      <c r="A55" s="12" t="s">
        <v>47</v>
      </c>
      <c r="B55" s="13">
        <v>23891.623810169494</v>
      </c>
    </row>
    <row r="56" spans="1:2" ht="12.75">
      <c r="A56" s="26" t="s">
        <v>48</v>
      </c>
      <c r="B56" s="13">
        <v>2905.855650467292</v>
      </c>
    </row>
    <row r="57" spans="1:2" ht="12.75">
      <c r="A57" s="27" t="s">
        <v>49</v>
      </c>
      <c r="B57" s="13">
        <f>B18+B37+B38+B50+B51+B56</f>
        <v>365546.9874805387</v>
      </c>
    </row>
    <row r="58" spans="1:2" ht="0.75" customHeight="1">
      <c r="A58" s="28" t="s">
        <v>50</v>
      </c>
      <c r="B58" s="13">
        <f>B57*0.18</f>
        <v>65798.45774649696</v>
      </c>
    </row>
    <row r="59" spans="1:2" ht="12.75">
      <c r="A59" s="27" t="s">
        <v>51</v>
      </c>
      <c r="B59" s="16">
        <f>B57+B58</f>
        <v>431345.44522703567</v>
      </c>
    </row>
    <row r="60" spans="1:2" ht="12.75">
      <c r="A60" s="29" t="s">
        <v>52</v>
      </c>
      <c r="B60" s="16">
        <f>B13+B17-B59</f>
        <v>-64206.064332025824</v>
      </c>
    </row>
    <row r="61" spans="1:2" ht="12.75">
      <c r="A61" s="30" t="s">
        <v>53</v>
      </c>
      <c r="B61" s="31"/>
    </row>
    <row r="62" spans="1:2" ht="12.75">
      <c r="A62" s="32" t="s">
        <v>54</v>
      </c>
      <c r="B62" s="33">
        <v>192338.07</v>
      </c>
    </row>
    <row r="63" spans="1:2" ht="12.75">
      <c r="A63" s="32" t="s">
        <v>55</v>
      </c>
      <c r="B63" s="33">
        <v>301368.46</v>
      </c>
    </row>
    <row r="64" spans="1:2" ht="12.75">
      <c r="A64" s="32" t="s">
        <v>56</v>
      </c>
      <c r="B64" s="33">
        <v>-109030</v>
      </c>
    </row>
    <row r="66" ht="12.75">
      <c r="A66" s="34" t="s">
        <v>57</v>
      </c>
    </row>
    <row r="67" spans="1:2" ht="12.75">
      <c r="A67" s="34" t="s">
        <v>58</v>
      </c>
      <c r="B67" s="34" t="s">
        <v>59</v>
      </c>
    </row>
    <row r="69" ht="12.75">
      <c r="A69" s="34" t="s">
        <v>60</v>
      </c>
    </row>
    <row r="70" ht="12.75">
      <c r="A70" s="34" t="s">
        <v>61</v>
      </c>
    </row>
    <row r="72" ht="12.75">
      <c r="A72" s="34" t="s">
        <v>62</v>
      </c>
    </row>
    <row r="73" ht="12.75">
      <c r="A73" s="34" t="s">
        <v>63</v>
      </c>
    </row>
  </sheetData>
  <sheetProtection/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2012-04-01T03:04:19Z</dcterms:created>
  <dcterms:modified xsi:type="dcterms:W3CDTF">2012-04-01T05:13:11Z</dcterms:modified>
  <cp:category/>
  <cp:version/>
  <cp:contentType/>
  <cp:contentStatus/>
</cp:coreProperties>
</file>