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60" windowHeight="8450" activeTab="0"/>
  </bookViews>
  <sheets>
    <sheet name="1" sheetId="1" r:id="rId1"/>
  </sheets>
  <definedNames>
    <definedName name="_xlnm._FilterDatabase" localSheetId="0" hidden="1">'1'!$B$1:$B$58</definedName>
  </definedNames>
  <calcPr fullCalcOnLoad="1"/>
</workbook>
</file>

<file path=xl/sharedStrings.xml><?xml version="1.0" encoding="utf-8"?>
<sst xmlns="http://schemas.openxmlformats.org/spreadsheetml/2006/main" count="58" uniqueCount="57">
  <si>
    <t>ОТЧЕТ</t>
  </si>
  <si>
    <t>о стоимости работ по содержанию и ремонту общедомового имущества</t>
  </si>
  <si>
    <t>за 2011 год</t>
  </si>
  <si>
    <t>Адрес</t>
  </si>
  <si>
    <t>Цюрупы 153</t>
  </si>
  <si>
    <t>Статьи доходов</t>
  </si>
  <si>
    <t>сумма, руб.</t>
  </si>
  <si>
    <t>Задолженность на 01.01.2011г.</t>
  </si>
  <si>
    <t xml:space="preserve">Начислено населению </t>
  </si>
  <si>
    <t>Поступление от населения</t>
  </si>
  <si>
    <t>Начислено за рекламу</t>
  </si>
  <si>
    <t>Поступление от рекламы</t>
  </si>
  <si>
    <t xml:space="preserve">Поступление </t>
  </si>
  <si>
    <t>Задолженность на 01.01.2012г.</t>
  </si>
  <si>
    <t>Статьи расходов</t>
  </si>
  <si>
    <t>Сальдо на 01.01.2011 г.</t>
  </si>
  <si>
    <t>1. Расходы по текущему ремонту и набору работ:</t>
  </si>
  <si>
    <t>Ремонт мусоропроводов</t>
  </si>
  <si>
    <t>Сантехнические работы:смена труб ХВС, ГВС, ЦО, смена труб канализации, смена арматуры вентилей, сгонов, задвижек ХВС, ГВС, смена водомеров, изоляция труб, врезки в действующие сети водоснабжения, отопления</t>
  </si>
  <si>
    <t>Электромонтажные работы (смена проводов, выключателей, светильников, автоматов, ремонт эл щитовых, замена счетчиков и проч.)</t>
  </si>
  <si>
    <t>Подготовка к зиме ( промывка, опрессовка системы ЦО, ремонт, смена задвижек, вентилей, труб, сгонов, изоляция труб и т.п.)</t>
  </si>
  <si>
    <t>Благоустройство (окраска ограждений, детских площадок, бельевых, скамеек, урн, контейнеров, конт площадок, дверей, досок объявлений, решеток и проч. имеющегося оборудования)</t>
  </si>
  <si>
    <t>Ремонт скамеек</t>
  </si>
  <si>
    <t>Ремонт металлических дверей</t>
  </si>
  <si>
    <t>2. Расходы по техническому обслуживанию конструктивного и инженерного оборудования, в т.ч. аварийно-ремонтные работы</t>
  </si>
  <si>
    <t>3. Расходы по содержанию домового хозяйства и придомовой территории:</t>
  </si>
  <si>
    <t>3.1. Услуги сторонних организаций</t>
  </si>
  <si>
    <t>Вывоз твердых бытовых отходов</t>
  </si>
  <si>
    <t>Очистка дымоходов и вентканалов</t>
  </si>
  <si>
    <t>Дезинсекция и дератизация</t>
  </si>
  <si>
    <t>Затраты по содержанию лифтов</t>
  </si>
  <si>
    <t>3.2. Услуги жилищных предприятий:</t>
  </si>
  <si>
    <t>Уборка придомовой территории</t>
  </si>
  <si>
    <t>Уборка лестничных клеток</t>
  </si>
  <si>
    <t>Уборка мусоропровода</t>
  </si>
  <si>
    <t>Вывоз крупногабаритного мусора</t>
  </si>
  <si>
    <t>4. Общехозяйственные расходы</t>
  </si>
  <si>
    <t>5. Расходы по начислению и сбору платежей, управление жилищным фондом:</t>
  </si>
  <si>
    <t>6. Прочие расходы (услуги банка и т.д.)</t>
  </si>
  <si>
    <t>Итого стоимость услуг без НДС</t>
  </si>
  <si>
    <t>Итого стоимость услуг с НДС</t>
  </si>
  <si>
    <t>Финансовый результат (перерасход (-0), неосвоение (+))</t>
  </si>
  <si>
    <t>Справочно.Создан резерв для выполнения работ по ремонту лестничной клетки в 2012г.</t>
  </si>
  <si>
    <t>Водопотребление</t>
  </si>
  <si>
    <t>Начислено населению (ХВС)</t>
  </si>
  <si>
    <t>Предъявлено МУП Уфаводоканал</t>
  </si>
  <si>
    <t>Разница</t>
  </si>
  <si>
    <t>Начислено населению (ГВС)</t>
  </si>
  <si>
    <t>Предъявлено БашРТС</t>
  </si>
  <si>
    <t>Управляющая компания</t>
  </si>
  <si>
    <t xml:space="preserve">Директор ОАО УЖХ Советского района  городского округа г. Уфа РБ              </t>
  </si>
  <si>
    <t>И.А. Ардаширов</t>
  </si>
  <si>
    <t xml:space="preserve">                                          </t>
  </si>
  <si>
    <t>Обслуживающая организация</t>
  </si>
  <si>
    <t xml:space="preserve">Директор ООО "ЖЭУ №17"                                                      Р.Х. Гильманов </t>
  </si>
  <si>
    <t>Председатель Совета МКД   _____________________________ (ФИО)</t>
  </si>
  <si>
    <t>№кв.                                        ______________________________(подпись)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</si>
</sst>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</numFmts>
  <fonts count="6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Fill="1" applyAlignment="1">
      <alignment horizontal="center" vertical="top" wrapText="1"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Fill="1" applyAlignment="1">
      <alignment vertical="top" wrapText="1"/>
    </xf>
    <xf numFmtId="1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3" fillId="0" borderId="1" xfId="0" applyFont="1" applyFill="1" applyBorder="1" applyAlignment="1">
      <alignment horizontal="center" vertical="top"/>
    </xf>
    <xf numFmtId="1" fontId="2" fillId="0" borderId="1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1" xfId="0" applyFont="1" applyFill="1" applyBorder="1" applyAlignment="1">
      <alignment horizontal="left" vertical="top"/>
    </xf>
    <xf numFmtId="1" fontId="1" fillId="0" borderId="1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Fill="1" applyBorder="1" applyAlignment="1">
      <alignment horizontal="left" vertical="top"/>
    </xf>
    <xf numFmtId="0" fontId="2" fillId="0" borderId="2" xfId="0" applyFont="1" applyFill="1" applyBorder="1" applyAlignment="1">
      <alignment horizontal="left" vertical="top"/>
    </xf>
    <xf numFmtId="1" fontId="2" fillId="0" borderId="2" xfId="0" applyNumberFormat="1" applyFont="1" applyFill="1" applyBorder="1" applyAlignment="1">
      <alignment horizontal="left" vertical="top"/>
    </xf>
    <xf numFmtId="0" fontId="1" fillId="0" borderId="2" xfId="0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/>
    </xf>
    <xf numFmtId="0" fontId="2" fillId="0" borderId="3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1" fontId="4" fillId="0" borderId="1" xfId="0" applyNumberFormat="1" applyFont="1" applyBorder="1" applyAlignment="1">
      <alignment horizontal="center"/>
    </xf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Fill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1" fontId="2" fillId="0" borderId="1" xfId="0" applyNumberFormat="1" applyFont="1" applyFill="1" applyBorder="1" applyAlignment="1">
      <alignment horizontal="center"/>
    </xf>
    <xf numFmtId="1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8"/>
  <sheetViews>
    <sheetView tabSelected="1" workbookViewId="0" topLeftCell="A1">
      <pane xSplit="1" ySplit="4" topLeftCell="B2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37" sqref="A37"/>
    </sheetView>
  </sheetViews>
  <sheetFormatPr defaultColWidth="9.140625" defaultRowHeight="12.75"/>
  <cols>
    <col min="1" max="1" width="64.7109375" style="35" customWidth="1"/>
    <col min="2" max="2" width="11.7109375" style="2" bestFit="1" customWidth="1"/>
    <col min="3" max="3" width="19.8515625" style="2" customWidth="1"/>
    <col min="4" max="14" width="8.7109375" style="2" customWidth="1"/>
    <col min="15" max="16384" width="8.7109375" style="3" customWidth="1"/>
  </cols>
  <sheetData>
    <row r="1" ht="11.25">
      <c r="A1" s="1" t="s">
        <v>0</v>
      </c>
    </row>
    <row r="2" ht="11.25">
      <c r="A2" s="1" t="s">
        <v>1</v>
      </c>
    </row>
    <row r="3" ht="11.25">
      <c r="A3" s="1" t="s">
        <v>2</v>
      </c>
    </row>
    <row r="4" spans="1:6" s="6" customFormat="1" ht="25.5" customHeight="1">
      <c r="A4" s="4" t="s">
        <v>3</v>
      </c>
      <c r="B4" s="5" t="s">
        <v>4</v>
      </c>
      <c r="F4" s="7"/>
    </row>
    <row r="5" spans="1:14" s="11" customFormat="1" ht="11.25">
      <c r="A5" s="8" t="s">
        <v>5</v>
      </c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1:14" s="15" customFormat="1" ht="11.25">
      <c r="A6" s="12" t="s">
        <v>7</v>
      </c>
      <c r="B6" s="13">
        <v>48232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2" ht="11.25">
      <c r="A7" s="16" t="s">
        <v>8</v>
      </c>
      <c r="B7" s="9">
        <v>1461707.39</v>
      </c>
    </row>
    <row r="8" spans="1:2" ht="11.25">
      <c r="A8" s="17" t="s">
        <v>9</v>
      </c>
      <c r="B8" s="9">
        <v>1461604.44</v>
      </c>
    </row>
    <row r="9" spans="1:2" ht="11.25">
      <c r="A9" s="18" t="s">
        <v>10</v>
      </c>
      <c r="B9" s="9">
        <v>1520.48</v>
      </c>
    </row>
    <row r="10" spans="1:2" ht="11.25">
      <c r="A10" s="18" t="s">
        <v>11</v>
      </c>
      <c r="B10" s="9">
        <v>1038.21</v>
      </c>
    </row>
    <row r="11" spans="1:2" ht="11.25">
      <c r="A11" s="17" t="s">
        <v>12</v>
      </c>
      <c r="B11" s="9">
        <v>1462642.65</v>
      </c>
    </row>
    <row r="12" spans="1:14" s="15" customFormat="1" ht="11.25">
      <c r="A12" s="19" t="s">
        <v>13</v>
      </c>
      <c r="B12" s="13">
        <v>48817.22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</row>
    <row r="13" spans="1:2" ht="11.25">
      <c r="A13" s="20" t="s">
        <v>14</v>
      </c>
      <c r="B13" s="9" t="s">
        <v>6</v>
      </c>
    </row>
    <row r="14" spans="1:14" s="15" customFormat="1" ht="11.25">
      <c r="A14" s="19" t="s">
        <v>15</v>
      </c>
      <c r="B14" s="13">
        <v>150707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</row>
    <row r="15" spans="1:14" s="15" customFormat="1" ht="11.25">
      <c r="A15" s="19" t="s">
        <v>16</v>
      </c>
      <c r="B15" s="13">
        <f>SUM(B16:B22)</f>
        <v>63335.55169491525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</row>
    <row r="16" spans="1:2" ht="12.75" customHeight="1">
      <c r="A16" s="21" t="s">
        <v>17</v>
      </c>
      <c r="B16" s="9">
        <v>5342.57</v>
      </c>
    </row>
    <row r="17" spans="1:2" ht="37.5" customHeight="1">
      <c r="A17" s="21" t="s">
        <v>18</v>
      </c>
      <c r="B17" s="9">
        <v>19348.88</v>
      </c>
    </row>
    <row r="18" spans="1:2" ht="27" customHeight="1">
      <c r="A18" s="21" t="s">
        <v>19</v>
      </c>
      <c r="B18" s="9">
        <v>14521.61</v>
      </c>
    </row>
    <row r="19" spans="1:2" ht="24" customHeight="1">
      <c r="A19" s="21" t="s">
        <v>20</v>
      </c>
      <c r="B19" s="9">
        <v>15079.32</v>
      </c>
    </row>
    <row r="20" spans="1:2" ht="39" customHeight="1">
      <c r="A20" s="21" t="s">
        <v>21</v>
      </c>
      <c r="B20" s="9">
        <v>5446.41</v>
      </c>
    </row>
    <row r="21" spans="1:2" ht="12.75" customHeight="1">
      <c r="A21" s="21" t="s">
        <v>22</v>
      </c>
      <c r="B21" s="9">
        <v>629.66</v>
      </c>
    </row>
    <row r="22" spans="1:2" ht="12.75" customHeight="1">
      <c r="A22" s="22" t="s">
        <v>23</v>
      </c>
      <c r="B22" s="9">
        <v>2967.101694915254</v>
      </c>
    </row>
    <row r="23" spans="1:14" s="15" customFormat="1" ht="22.5">
      <c r="A23" s="24" t="s">
        <v>24</v>
      </c>
      <c r="B23" s="13">
        <v>100979.35742762085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</row>
    <row r="24" spans="1:14" s="15" customFormat="1" ht="11.25">
      <c r="A24" s="24" t="s">
        <v>25</v>
      </c>
      <c r="B24" s="13">
        <f>B25+B30</f>
        <v>555240.2116301889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</row>
    <row r="25" spans="1:14" s="28" customFormat="1" ht="12">
      <c r="A25" s="25" t="s">
        <v>26</v>
      </c>
      <c r="B25" s="26">
        <f>SUM(B26:B29)</f>
        <v>227555.27770717404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</row>
    <row r="26" spans="1:2" ht="11.25">
      <c r="A26" s="23" t="s">
        <v>27</v>
      </c>
      <c r="B26" s="9">
        <v>46127.25</v>
      </c>
    </row>
    <row r="27" spans="1:2" ht="11.25">
      <c r="A27" s="23" t="s">
        <v>28</v>
      </c>
      <c r="B27" s="9">
        <v>2828</v>
      </c>
    </row>
    <row r="28" spans="1:2" ht="11.25">
      <c r="A28" s="23" t="s">
        <v>29</v>
      </c>
      <c r="B28" s="9">
        <v>3277.5</v>
      </c>
    </row>
    <row r="29" spans="1:14" s="15" customFormat="1" ht="11.25">
      <c r="A29" s="23" t="s">
        <v>30</v>
      </c>
      <c r="B29" s="13">
        <v>175322.52770717404</v>
      </c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</row>
    <row r="30" spans="1:14" s="28" customFormat="1" ht="12">
      <c r="A30" s="25" t="s">
        <v>31</v>
      </c>
      <c r="B30" s="26">
        <f>SUM(B31:B34)</f>
        <v>327684.9339230148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</row>
    <row r="31" spans="1:2" ht="11.25">
      <c r="A31" s="23" t="s">
        <v>32</v>
      </c>
      <c r="B31" s="9">
        <v>140386.72971364978</v>
      </c>
    </row>
    <row r="32" spans="1:2" ht="11.25">
      <c r="A32" s="23" t="s">
        <v>33</v>
      </c>
      <c r="B32" s="9">
        <v>102320.57628316688</v>
      </c>
    </row>
    <row r="33" spans="1:2" ht="11.25">
      <c r="A33" s="23" t="s">
        <v>34</v>
      </c>
      <c r="B33" s="9">
        <v>62132.027926198134</v>
      </c>
    </row>
    <row r="34" spans="1:2" ht="11.25">
      <c r="A34" s="23" t="s">
        <v>35</v>
      </c>
      <c r="B34" s="9">
        <v>22845.6</v>
      </c>
    </row>
    <row r="35" spans="1:14" s="15" customFormat="1" ht="11.25">
      <c r="A35" s="24" t="s">
        <v>36</v>
      </c>
      <c r="B35" s="13">
        <v>88825.67981631307</v>
      </c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</row>
    <row r="36" spans="1:14" s="15" customFormat="1" ht="22.5">
      <c r="A36" s="24" t="s">
        <v>37</v>
      </c>
      <c r="B36" s="13">
        <v>153603</v>
      </c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</row>
    <row r="37" spans="1:14" s="15" customFormat="1" ht="11.25">
      <c r="A37" s="19" t="s">
        <v>38</v>
      </c>
      <c r="B37" s="13">
        <v>17093.44832622368</v>
      </c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</row>
    <row r="38" spans="1:2" ht="11.25">
      <c r="A38" s="19" t="s">
        <v>39</v>
      </c>
      <c r="B38" s="9">
        <f>B15+B23+B24+B35+B36+B37</f>
        <v>979077.2488952617</v>
      </c>
    </row>
    <row r="39" spans="1:2" ht="11.25">
      <c r="A39" s="19" t="s">
        <v>40</v>
      </c>
      <c r="B39" s="13">
        <f>B38*1.18</f>
        <v>1155311.1536964087</v>
      </c>
    </row>
    <row r="40" spans="1:2" ht="11.25">
      <c r="A40" s="17" t="s">
        <v>41</v>
      </c>
      <c r="B40" s="9">
        <f>B14+B11-B39</f>
        <v>458038.4963035912</v>
      </c>
    </row>
    <row r="41" spans="1:2" ht="22.5">
      <c r="A41" s="29" t="s">
        <v>42</v>
      </c>
      <c r="B41" s="2">
        <f>B40</f>
        <v>458038.4963035912</v>
      </c>
    </row>
    <row r="42" ht="11.25">
      <c r="A42" s="29"/>
    </row>
    <row r="43" spans="1:2" ht="11.25">
      <c r="A43" s="30" t="s">
        <v>43</v>
      </c>
      <c r="B43" s="9"/>
    </row>
    <row r="44" spans="1:2" ht="11.25">
      <c r="A44" s="31" t="s">
        <v>44</v>
      </c>
      <c r="B44" s="9">
        <v>404586.2</v>
      </c>
    </row>
    <row r="45" spans="1:2" ht="11.25">
      <c r="A45" s="31" t="s">
        <v>45</v>
      </c>
      <c r="B45" s="9">
        <v>436970.19</v>
      </c>
    </row>
    <row r="46" spans="1:2" ht="11.25">
      <c r="A46" s="31" t="s">
        <v>46</v>
      </c>
      <c r="B46" s="9">
        <f>B44-B45</f>
        <v>-32383.98999999999</v>
      </c>
    </row>
    <row r="47" spans="1:14" s="34" customFormat="1" ht="11.25">
      <c r="A47" s="31" t="s">
        <v>47</v>
      </c>
      <c r="B47" s="32">
        <f>10102</f>
        <v>10102</v>
      </c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</row>
    <row r="48" spans="1:14" s="34" customFormat="1" ht="11.25">
      <c r="A48" s="31" t="s">
        <v>48</v>
      </c>
      <c r="B48" s="32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</row>
    <row r="49" spans="1:2" ht="11.25">
      <c r="A49" s="31" t="s">
        <v>46</v>
      </c>
      <c r="B49" s="9"/>
    </row>
    <row r="50" ht="11.25">
      <c r="A50" s="29"/>
    </row>
    <row r="51" ht="11.25">
      <c r="A51" s="29" t="s">
        <v>49</v>
      </c>
    </row>
    <row r="52" spans="1:2" ht="11.25">
      <c r="A52" s="29" t="s">
        <v>50</v>
      </c>
      <c r="B52" s="2" t="s">
        <v>51</v>
      </c>
    </row>
    <row r="53" ht="11.25">
      <c r="A53" s="29" t="s">
        <v>52</v>
      </c>
    </row>
    <row r="54" ht="11.25">
      <c r="A54" s="29" t="s">
        <v>53</v>
      </c>
    </row>
    <row r="55" ht="11.25">
      <c r="A55" s="29" t="s">
        <v>54</v>
      </c>
    </row>
    <row r="56" ht="11.25">
      <c r="A56" s="29"/>
    </row>
    <row r="57" ht="11.25">
      <c r="A57" s="29" t="s">
        <v>55</v>
      </c>
    </row>
    <row r="58" ht="11.25">
      <c r="A58" s="29" t="s">
        <v>56</v>
      </c>
    </row>
  </sheetData>
  <autoFilter ref="B1:B58"/>
  <printOptions/>
  <pageMargins left="0.97" right="0" top="0.27" bottom="0" header="0.5118110236220472" footer="0.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user5</cp:lastModifiedBy>
  <dcterms:created xsi:type="dcterms:W3CDTF">2012-02-29T04:45:29Z</dcterms:created>
  <dcterms:modified xsi:type="dcterms:W3CDTF">2012-07-17T09:05:30Z</dcterms:modified>
  <cp:category/>
  <cp:version/>
  <cp:contentType/>
  <cp:contentStatus/>
</cp:coreProperties>
</file>