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60" windowHeight="8450" activeTab="0"/>
  </bookViews>
  <sheets>
    <sheet name="1" sheetId="1" r:id="rId1"/>
  </sheets>
  <definedNames>
    <definedName name="_xlnm._FilterDatabase" localSheetId="0" hidden="1">'1'!$B$1:$B$69</definedName>
  </definedNames>
  <calcPr fullCalcOnLoad="1"/>
</workbook>
</file>

<file path=xl/sharedStrings.xml><?xml version="1.0" encoding="utf-8"?>
<sst xmlns="http://schemas.openxmlformats.org/spreadsheetml/2006/main" count="69" uniqueCount="68">
  <si>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</si>
  <si>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</si>
  <si>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</si>
  <si>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</si>
  <si>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Б.Ибрагимова 19</t>
  </si>
  <si>
    <t>Статьи доходов</t>
  </si>
  <si>
    <t>сумма, руб.</t>
  </si>
  <si>
    <t>Задолженность на 01.01.2011г.</t>
  </si>
  <si>
    <t xml:space="preserve">Начислено населению 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</si>
  <si>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</si>
  <si>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</si>
  <si>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</si>
  <si>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</si>
  <si>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</si>
  <si>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 xml:space="preserve">Поступление </t>
  </si>
  <si>
    <t>Задолженность на 01.01.2012г.</t>
  </si>
  <si>
    <t>Статьи расходов</t>
  </si>
  <si>
    <t>Сальдо на 01.01.2011 г.</t>
  </si>
  <si>
    <t>1. Расходы по текущему ремонту и набору работ:</t>
  </si>
  <si>
    <t>Очистка кровли, козырьков от снега</t>
  </si>
  <si>
    <t>Смена стекол</t>
  </si>
  <si>
    <t>Ремонт дверей (укрепление коробок, смена дверных приборов и др.)</t>
  </si>
  <si>
    <t>Ремонт дверей</t>
  </si>
  <si>
    <t>Ремонт лестничных маршей</t>
  </si>
  <si>
    <t xml:space="preserve">Ремонт, смена кровли </t>
  </si>
  <si>
    <t>Общестроительные работы (ремонт окон, дверей: укрепление коробок, смена оконных, дверных приборов, смена стекол и др.)</t>
  </si>
  <si>
    <t>Сантехнические работы:смена труб ХВС, ГВС, ЦО, смена труб канализации, смена арматуры вентилей, сгонов, задвижек ХВС, ГВС, смена водомеров, изоляция труб, врезки в действующие сети водоснабжения, отопления</t>
  </si>
  <si>
    <t>Электромонтажные работы (смена проводов, выключателей, светильников, автоматов, ремонт эл щитовых, замена счетчиков и проч.)</t>
  </si>
  <si>
    <t>Промывка стволов мусоропровода</t>
  </si>
  <si>
    <t>Подготовка к зиме ( промывка, опрессовка системы ЦО, ремонт, смена задвижек, вентилей, труб, сгонов, изоляция труб и т.п.)</t>
  </si>
  <si>
    <t>Кронирование деревьев</t>
  </si>
  <si>
    <t>Благоустройство (окраска ограждений, детских площадок, бельевых, скамеек, урн, контейнеров, конт площадок, дверей, досок объявлений, решеток и проч. имеющегося оборудования)</t>
  </si>
  <si>
    <t>Ремонт асфальт. покрытия</t>
  </si>
  <si>
    <t>Замер сопротивления изоляции электропроводки</t>
  </si>
  <si>
    <t>Изготовление тех. паспорта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</si>
  <si>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</si>
  <si>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</si>
  <si>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</si>
  <si>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</si>
  <si>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</si>
  <si>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</si>
  <si>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Затраты по содержанию лифтов</t>
  </si>
  <si>
    <t>3.2. Услуги жилищных предприятий:</t>
  </si>
  <si>
    <t>Уборка придомовой территории</t>
  </si>
  <si>
    <t>Уборка лестничных клеток</t>
  </si>
  <si>
    <t>Уборка мусоропровода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</si>
  <si>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</si>
  <si>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</si>
  <si>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</si>
  <si>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</si>
  <si>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</si>
  <si>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</si>
  <si>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</si>
  <si>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>Справочно.Создан резерв для выполнения работ по ремонту лестничной клетки в 2012г.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</si>
  <si>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</si>
  <si>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</si>
  <si>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</si>
  <si>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</si>
  <si>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</si>
  <si>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</si>
  <si>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</si>
  <si>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 xml:space="preserve">Директор ОАО УЖХ Советского района  городского округа г. Уфа РБ              </t>
  </si>
  <si>
    <t>И.А. Ардаширов</t>
  </si>
  <si>
    <t xml:space="preserve">                                          </t>
  </si>
  <si>
    <t>Обслуживающая организация</t>
  </si>
  <si>
    <t xml:space="preserve">Директор ООО "ЖЭУ №17"                                                      Р.Х. Гильманов </t>
  </si>
  <si>
    <t>Председатель Совета МКД   _____________________________ (ФИО)</t>
  </si>
  <si>
    <t>№кв.                                        ______________________________(подпись)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</si>
</sst>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1" fontId="2" fillId="0" borderId="2" xfId="0" applyNumberFormat="1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workbookViewId="0" topLeftCell="A1">
      <pane xSplit="1" ySplit="4" topLeftCell="B4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8" sqref="A48"/>
    </sheetView>
  </sheetViews>
  <sheetFormatPr defaultColWidth="9.140625" defaultRowHeight="12.75"/>
  <cols>
    <col min="1" max="1" width="64.7109375" style="34" customWidth="1"/>
    <col min="2" max="2" width="15.421875" style="2" bestFit="1" customWidth="1"/>
    <col min="3" max="3" width="19.8515625" style="2" customWidth="1"/>
    <col min="4" max="14" width="8.7109375" style="2" customWidth="1"/>
    <col min="15" max="16384" width="8.7109375" style="3" customWidth="1"/>
  </cols>
  <sheetData>
    <row r="1" ht="11.25">
      <c r="A1" s="1" t="s">
        <v>0</v>
      </c>
    </row>
    <row r="2" ht="11.25">
      <c r="A2" s="1" t="s">
        <v>1</v>
      </c>
    </row>
    <row r="3" ht="11.25">
      <c r="A3" s="1" t="s">
        <v>2</v>
      </c>
    </row>
    <row r="4" spans="1:6" s="6" customFormat="1" ht="25.5" customHeight="1">
      <c r="A4" s="4" t="s">
        <v>3</v>
      </c>
      <c r="B4" s="5" t="s">
        <v>4</v>
      </c>
      <c r="F4" s="7"/>
    </row>
    <row r="5" spans="1:14" s="11" customFormat="1" ht="11.25">
      <c r="A5" s="8" t="s">
        <v>5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15" customFormat="1" ht="11.25">
      <c r="A6" s="12" t="s">
        <v>7</v>
      </c>
      <c r="B6" s="13">
        <v>8456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" ht="11.25">
      <c r="A7" s="16" t="s">
        <v>8</v>
      </c>
      <c r="B7" s="9">
        <v>1313424.72</v>
      </c>
    </row>
    <row r="8" spans="1:2" ht="11.25">
      <c r="A8" s="17" t="s">
        <v>9</v>
      </c>
      <c r="B8" s="9">
        <v>1289541.69</v>
      </c>
    </row>
    <row r="9" spans="1:2" ht="11.25">
      <c r="A9" s="17" t="s">
        <v>10</v>
      </c>
      <c r="B9" s="9">
        <v>76465.5</v>
      </c>
    </row>
    <row r="10" spans="1:2" ht="11.25">
      <c r="A10" s="17" t="s">
        <v>11</v>
      </c>
      <c r="B10" s="9">
        <v>74017.13</v>
      </c>
    </row>
    <row r="11" spans="1:2" ht="11.25">
      <c r="A11" s="18" t="s">
        <v>12</v>
      </c>
      <c r="B11" s="9">
        <v>1379.04</v>
      </c>
    </row>
    <row r="12" spans="1:2" ht="11.25">
      <c r="A12" s="18" t="s">
        <v>13</v>
      </c>
      <c r="B12" s="9">
        <v>916.06</v>
      </c>
    </row>
    <row r="13" spans="1:2" ht="11.25">
      <c r="A13" s="17" t="s">
        <v>14</v>
      </c>
      <c r="B13" s="9">
        <v>1364474.88</v>
      </c>
    </row>
    <row r="14" spans="1:14" s="15" customFormat="1" ht="11.25">
      <c r="A14" s="19" t="s">
        <v>15</v>
      </c>
      <c r="B14" s="13">
        <v>35250.38000000012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2" ht="11.25">
      <c r="A15" s="20" t="s">
        <v>16</v>
      </c>
      <c r="B15" s="9" t="s">
        <v>6</v>
      </c>
    </row>
    <row r="16" spans="1:14" s="15" customFormat="1" ht="11.25">
      <c r="A16" s="19" t="s">
        <v>17</v>
      </c>
      <c r="B16" s="13">
        <v>307354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s="15" customFormat="1" ht="11.25">
      <c r="A17" s="19" t="s">
        <v>18</v>
      </c>
      <c r="B17" s="13">
        <f>SUM(B18:B33)</f>
        <v>349375.54203389835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2" ht="12.75" customHeight="1">
      <c r="A18" s="21" t="s">
        <v>19</v>
      </c>
      <c r="B18" s="9">
        <v>99.31</v>
      </c>
    </row>
    <row r="19" spans="1:2" ht="12.75" customHeight="1">
      <c r="A19" s="21" t="s">
        <v>20</v>
      </c>
      <c r="B19" s="9">
        <v>8700.94</v>
      </c>
    </row>
    <row r="20" spans="1:2" ht="12.75" customHeight="1">
      <c r="A20" s="21" t="s">
        <v>21</v>
      </c>
      <c r="B20" s="9">
        <v>963.28</v>
      </c>
    </row>
    <row r="21" spans="1:2" ht="12.75" customHeight="1">
      <c r="A21" s="21" t="s">
        <v>22</v>
      </c>
      <c r="B21" s="9">
        <v>2190.94</v>
      </c>
    </row>
    <row r="22" spans="1:2" ht="12.75" customHeight="1">
      <c r="A22" s="21" t="s">
        <v>23</v>
      </c>
      <c r="B22" s="9">
        <v>141572.74</v>
      </c>
    </row>
    <row r="23" spans="1:2" ht="12.75" customHeight="1">
      <c r="A23" s="21" t="s">
        <v>24</v>
      </c>
      <c r="B23" s="9">
        <v>1253.62</v>
      </c>
    </row>
    <row r="24" spans="1:2" ht="24.75" customHeight="1">
      <c r="A24" s="21" t="s">
        <v>25</v>
      </c>
      <c r="B24" s="9">
        <v>3705.68</v>
      </c>
    </row>
    <row r="25" spans="1:2" ht="38.25" customHeight="1">
      <c r="A25" s="21" t="s">
        <v>26</v>
      </c>
      <c r="B25" s="9">
        <v>21460.38</v>
      </c>
    </row>
    <row r="26" spans="1:2" ht="26.25" customHeight="1">
      <c r="A26" s="21" t="s">
        <v>27</v>
      </c>
      <c r="B26" s="9">
        <v>27080.47</v>
      </c>
    </row>
    <row r="27" spans="1:2" ht="12.75" customHeight="1">
      <c r="A27" s="21" t="s">
        <v>28</v>
      </c>
      <c r="B27" s="9">
        <v>8500</v>
      </c>
    </row>
    <row r="28" spans="1:2" ht="24.75" customHeight="1">
      <c r="A28" s="21" t="s">
        <v>29</v>
      </c>
      <c r="B28" s="9">
        <v>25785.91</v>
      </c>
    </row>
    <row r="29" spans="1:2" ht="12.75" customHeight="1">
      <c r="A29" s="21" t="s">
        <v>30</v>
      </c>
      <c r="B29" s="9">
        <v>26205.73</v>
      </c>
    </row>
    <row r="30" spans="1:2" ht="38.25" customHeight="1">
      <c r="A30" s="21" t="s">
        <v>31</v>
      </c>
      <c r="B30" s="9">
        <v>2377.58</v>
      </c>
    </row>
    <row r="31" spans="1:2" ht="12.75" customHeight="1">
      <c r="A31" s="21" t="s">
        <v>32</v>
      </c>
      <c r="B31" s="9">
        <v>2966.14</v>
      </c>
    </row>
    <row r="32" spans="1:2" ht="12.75" customHeight="1">
      <c r="A32" s="22" t="s">
        <v>33</v>
      </c>
      <c r="B32" s="9">
        <v>23208</v>
      </c>
    </row>
    <row r="33" spans="1:2" ht="12.75" customHeight="1">
      <c r="A33" s="22" t="s">
        <v>34</v>
      </c>
      <c r="B33" s="9">
        <v>53304.82203389831</v>
      </c>
    </row>
    <row r="34" spans="1:14" s="15" customFormat="1" ht="22.5">
      <c r="A34" s="23" t="s">
        <v>35</v>
      </c>
      <c r="B34" s="13">
        <v>67771.44343951969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s="15" customFormat="1" ht="11.25">
      <c r="A35" s="23" t="s">
        <v>36</v>
      </c>
      <c r="B35" s="13">
        <f>B36+B41</f>
        <v>548555.2026104555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s="27" customFormat="1" ht="12">
      <c r="A36" s="24" t="s">
        <v>37</v>
      </c>
      <c r="B36" s="25">
        <f>SUM(B37:B40)</f>
        <v>227747.19770717403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2" ht="11.25">
      <c r="A37" s="22" t="s">
        <v>38</v>
      </c>
      <c r="B37" s="9">
        <v>46774.65</v>
      </c>
    </row>
    <row r="38" spans="1:2" ht="11.25">
      <c r="A38" s="22" t="s">
        <v>39</v>
      </c>
      <c r="B38" s="9">
        <v>4127</v>
      </c>
    </row>
    <row r="39" spans="1:2" ht="11.25">
      <c r="A39" s="22" t="s">
        <v>40</v>
      </c>
      <c r="B39" s="9">
        <v>4141.04</v>
      </c>
    </row>
    <row r="40" spans="1:14" s="15" customFormat="1" ht="11.25">
      <c r="A40" s="22" t="s">
        <v>41</v>
      </c>
      <c r="B40" s="13">
        <v>172704.50770717402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s="27" customFormat="1" ht="12">
      <c r="A41" s="24" t="s">
        <v>42</v>
      </c>
      <c r="B41" s="25">
        <f>SUM(B42:B45)</f>
        <v>320808.0049032814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2" ht="11.25">
      <c r="A42" s="22" t="s">
        <v>43</v>
      </c>
      <c r="B42" s="9">
        <v>122015.36575830453</v>
      </c>
    </row>
    <row r="43" spans="1:2" ht="11.25">
      <c r="A43" s="22" t="s">
        <v>44</v>
      </c>
      <c r="B43" s="9">
        <v>62627.249276765935</v>
      </c>
    </row>
    <row r="44" spans="1:2" ht="11.25">
      <c r="A44" s="22" t="s">
        <v>45</v>
      </c>
      <c r="B44" s="9">
        <v>112999.14986821095</v>
      </c>
    </row>
    <row r="45" spans="1:2" ht="11.25">
      <c r="A45" s="22" t="s">
        <v>46</v>
      </c>
      <c r="B45" s="9">
        <v>23166.24</v>
      </c>
    </row>
    <row r="46" spans="1:14" s="15" customFormat="1" ht="11.25">
      <c r="A46" s="23" t="s">
        <v>47</v>
      </c>
      <c r="B46" s="13">
        <v>81889.4237360275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s="15" customFormat="1" ht="22.5">
      <c r="A47" s="23" t="s">
        <v>48</v>
      </c>
      <c r="B47" s="13">
        <v>138021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s="15" customFormat="1" ht="11.25">
      <c r="A48" s="19" t="s">
        <v>49</v>
      </c>
      <c r="B48" s="13">
        <v>15758.648129580079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2" ht="11.25">
      <c r="A49" s="19" t="s">
        <v>50</v>
      </c>
      <c r="B49" s="9">
        <f>B17+B34+B35+B46+B47+B48</f>
        <v>1201371.259949481</v>
      </c>
    </row>
    <row r="50" spans="1:2" ht="11.25">
      <c r="A50" s="19" t="s">
        <v>51</v>
      </c>
      <c r="B50" s="13">
        <f>B49*1.18</f>
        <v>1417618.0867403876</v>
      </c>
    </row>
    <row r="51" spans="1:2" ht="11.25">
      <c r="A51" s="17" t="s">
        <v>52</v>
      </c>
      <c r="B51" s="9">
        <f>B16+B13-B50</f>
        <v>254210.79325961228</v>
      </c>
    </row>
    <row r="52" spans="1:2" ht="22.5">
      <c r="A52" s="28" t="s">
        <v>53</v>
      </c>
      <c r="B52" s="2">
        <f>B51</f>
        <v>254210.79325961228</v>
      </c>
    </row>
    <row r="53" ht="11.25">
      <c r="A53" s="28"/>
    </row>
    <row r="54" spans="1:2" ht="11.25">
      <c r="A54" s="29" t="s">
        <v>54</v>
      </c>
      <c r="B54" s="9"/>
    </row>
    <row r="55" spans="1:2" ht="11.25">
      <c r="A55" s="30" t="s">
        <v>55</v>
      </c>
      <c r="B55" s="9">
        <v>390307.6</v>
      </c>
    </row>
    <row r="56" spans="1:2" ht="11.25">
      <c r="A56" s="30" t="s">
        <v>56</v>
      </c>
      <c r="B56" s="9">
        <v>426258.34</v>
      </c>
    </row>
    <row r="57" spans="1:2" ht="11.25">
      <c r="A57" s="30" t="s">
        <v>57</v>
      </c>
      <c r="B57" s="9">
        <f>B55-B56</f>
        <v>-35950.74000000005</v>
      </c>
    </row>
    <row r="58" spans="1:14" s="33" customFormat="1" ht="11.25">
      <c r="A58" s="30" t="s">
        <v>58</v>
      </c>
      <c r="B58" s="31">
        <f>378314.01</f>
        <v>378314.01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s="33" customFormat="1" ht="11.25">
      <c r="A59" s="30" t="s">
        <v>59</v>
      </c>
      <c r="B59" s="31">
        <f>400052.37</f>
        <v>400052.37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2" ht="11.25">
      <c r="A60" s="30" t="s">
        <v>57</v>
      </c>
      <c r="B60" s="9">
        <f>B58-B59</f>
        <v>-21738.359999999986</v>
      </c>
    </row>
    <row r="61" ht="11.25">
      <c r="A61" s="28"/>
    </row>
    <row r="62" ht="11.25">
      <c r="A62" s="28" t="s">
        <v>60</v>
      </c>
    </row>
    <row r="63" spans="1:2" ht="11.25">
      <c r="A63" s="28" t="s">
        <v>61</v>
      </c>
      <c r="B63" s="2" t="s">
        <v>62</v>
      </c>
    </row>
    <row r="64" ht="11.25">
      <c r="A64" s="28" t="s">
        <v>63</v>
      </c>
    </row>
    <row r="65" ht="11.25">
      <c r="A65" s="28" t="s">
        <v>64</v>
      </c>
    </row>
    <row r="66" ht="11.25">
      <c r="A66" s="28" t="s">
        <v>65</v>
      </c>
    </row>
    <row r="67" ht="11.25">
      <c r="A67" s="28"/>
    </row>
    <row r="68" ht="11.25">
      <c r="A68" s="28" t="s">
        <v>66</v>
      </c>
    </row>
    <row r="69" ht="11.25">
      <c r="A69" s="28" t="s">
        <v>67</v>
      </c>
    </row>
  </sheetData>
  <autoFilter ref="B1:B69"/>
  <printOptions/>
  <pageMargins left="0.97" right="0" top="0.27" bottom="0" header="0.511811023622047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2012-02-29T04:45:29Z</dcterms:created>
  <dcterms:modified xsi:type="dcterms:W3CDTF">2012-07-17T09:11:04Z</dcterms:modified>
  <cp:category/>
  <cp:version/>
  <cp:contentType/>
  <cp:contentStatus/>
</cp:coreProperties>
</file>