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60" windowHeight="8450" activeTab="0"/>
  </bookViews>
  <sheets>
    <sheet name="1" sheetId="1" r:id="rId1"/>
  </sheets>
  <definedNames>
    <definedName name="_xlnm._FilterDatabase" localSheetId="0" hidden="1">'1'!$B$1:$B$63</definedName>
  </definedNames>
  <calcPr fullCalcOnLoad="1"/>
</workbook>
</file>

<file path=xl/sharedStrings.xml><?xml version="1.0" encoding="utf-8"?>
<sst xmlns="http://schemas.openxmlformats.org/spreadsheetml/2006/main" count="63" uniqueCount="62">
  <si>
    <t>ОТЧЕТ</t>
  </si>
  <si>
    <t>о стоимости работ по содержанию и ремонту общедомового имущества</t>
  </si>
  <si>
    <t>за 2011 год</t>
  </si>
  <si>
    <t>Адрес</t>
  </si>
  <si>
    <t>Б.Ибрагимова 23\1</t>
  </si>
  <si>
    <t>Статьи доходов</t>
  </si>
  <si>
    <t>сумма, руб.</t>
  </si>
  <si>
    <t>Задолженность на 01.01.2011г.</t>
  </si>
  <si>
    <t xml:space="preserve">Начислено населению 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</si>
  <si>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</si>
  <si>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</si>
  <si>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</si>
  <si>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</si>
  <si>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</si>
  <si>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 xml:space="preserve">Поступление </t>
  </si>
  <si>
    <t>Задолженность на 01.01.2012г.</t>
  </si>
  <si>
    <t>Статьи расходов</t>
  </si>
  <si>
    <t>Сальдо на 01.01.2011 г.</t>
  </si>
  <si>
    <t>1. Расходы по текущему ремонту и набору работ:</t>
  </si>
  <si>
    <t>Очистка кровли, козырьков от снега</t>
  </si>
  <si>
    <t>Железнение полов в подъезде, устройство стяжки</t>
  </si>
  <si>
    <t>Подготовка к зиме ( промывка, опрессовка системы ЦО, ремонт, смена задвижек, вентилей, труб, сгонов, изоляция труб и т.п.)</t>
  </si>
  <si>
    <t>Благоустройство (окраска ограждений, детских площадок, бельевых, скамеек, урн, контейнеров, конт площадок, дверей, досок объявлений, решеток и проч. имеющегося оборудования)</t>
  </si>
  <si>
    <t>Ремонт, изготовление, установка урн</t>
  </si>
  <si>
    <t>Ремонт скамеек</t>
  </si>
  <si>
    <t>Ремонтные работы ИТП</t>
  </si>
  <si>
    <t>Ремонт металлических дверей</t>
  </si>
  <si>
    <t>Замер сопротивления изоляции электропроводки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</si>
  <si>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</si>
  <si>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</si>
  <si>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>3.1.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</si>
  <si>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</si>
  <si>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</si>
  <si>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</si>
  <si>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</si>
  <si>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</si>
  <si>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</si>
  <si>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</si>
  <si>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 и сбору платежей, управление жилищным фондом:</t>
  </si>
  <si>
    <t>Услуги контролеров</t>
  </si>
  <si>
    <t>Объединенная диспетчерская служба</t>
  </si>
  <si>
    <t>Услуги управляющей компании</t>
  </si>
  <si>
    <t>Услуги МУП УЖХ и ЕРКЦ</t>
  </si>
  <si>
    <t>6. Прочие расходы (услуги банка и т.д.)</t>
  </si>
  <si>
    <t>Итого стоимость услуг без НДС</t>
  </si>
  <si>
    <t>Итого стоимость услуг с НДС</t>
  </si>
  <si>
    <t>Финансовый результат (перерасход (-0), неосвоение (+))</t>
  </si>
  <si>
    <t>Справочно.Создан резерв для выполнения работ по ремонту лестничной клетки в 2014г.</t>
  </si>
  <si>
    <t>Водопотребление</t>
  </si>
  <si>
    <t>Начислено населению (ХВС)</t>
  </si>
  <si>
    <t>Предъявлено МУП Уфаводоканал</t>
  </si>
  <si>
    <t>Разница</t>
  </si>
  <si>
    <t>Начислено населению (ГВС)</t>
  </si>
  <si>
    <t>Предъявлено БашРТС</t>
  </si>
  <si>
    <t>Управляющая компания</t>
  </si>
  <si>
    <t xml:space="preserve">Директор ОАО УЖХ Советского района  городского округа г. Уфа РБ              </t>
  </si>
  <si>
    <t>И.А. Ардаширов</t>
  </si>
  <si>
    <t xml:space="preserve">                                          </t>
  </si>
  <si>
    <t>Обслуживающая организация</t>
  </si>
  <si>
    <t xml:space="preserve">Директор ООО "ЖЭУ №17"                                                      Р.Х. Гильманов </t>
  </si>
  <si>
    <t>Председатель Совета МКД   _____________________________ (ФИО)</t>
  </si>
  <si>
    <t>№кв.                                        ______________________________(подпись)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</si>
</sst>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vertical="top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top"/>
    </xf>
    <xf numFmtId="1" fontId="2" fillId="0" borderId="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1" fontId="2" fillId="0" borderId="2" xfId="0" applyNumberFormat="1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1">
      <pane xSplit="1" ySplit="4" topLeftCell="B3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2" sqref="A42"/>
    </sheetView>
  </sheetViews>
  <sheetFormatPr defaultColWidth="9.140625" defaultRowHeight="12.75"/>
  <cols>
    <col min="1" max="1" width="64.7109375" style="35" customWidth="1"/>
    <col min="2" max="2" width="17.00390625" style="2" bestFit="1" customWidth="1"/>
    <col min="3" max="3" width="19.8515625" style="2" customWidth="1"/>
    <col min="4" max="14" width="8.7109375" style="2" customWidth="1"/>
    <col min="15" max="16384" width="8.7109375" style="3" customWidth="1"/>
  </cols>
  <sheetData>
    <row r="1" ht="11.25">
      <c r="A1" s="1" t="s">
        <v>0</v>
      </c>
    </row>
    <row r="2" ht="11.25">
      <c r="A2" s="1" t="s">
        <v>1</v>
      </c>
    </row>
    <row r="3" ht="11.25">
      <c r="A3" s="1" t="s">
        <v>2</v>
      </c>
    </row>
    <row r="4" spans="1:6" s="6" customFormat="1" ht="25.5" customHeight="1">
      <c r="A4" s="4" t="s">
        <v>3</v>
      </c>
      <c r="B4" s="5" t="s">
        <v>4</v>
      </c>
      <c r="F4" s="7"/>
    </row>
    <row r="5" spans="1:14" s="11" customFormat="1" ht="11.25">
      <c r="A5" s="8" t="s">
        <v>5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s="15" customFormat="1" ht="11.25">
      <c r="A6" s="12" t="s">
        <v>7</v>
      </c>
      <c r="B6" s="13">
        <v>17405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" ht="11.25">
      <c r="A7" s="16" t="s">
        <v>8</v>
      </c>
      <c r="B7" s="9">
        <v>367628.64</v>
      </c>
    </row>
    <row r="8" spans="1:2" ht="11.25" hidden="1">
      <c r="A8" s="17" t="s">
        <v>9</v>
      </c>
      <c r="B8" s="9">
        <v>382503.27</v>
      </c>
    </row>
    <row r="9" spans="1:2" ht="11.25" hidden="1">
      <c r="A9" s="17" t="s">
        <v>10</v>
      </c>
      <c r="B9" s="9">
        <v>0</v>
      </c>
    </row>
    <row r="10" spans="1:2" ht="11.25" hidden="1">
      <c r="A10" s="17" t="s">
        <v>11</v>
      </c>
      <c r="B10" s="9">
        <v>0</v>
      </c>
    </row>
    <row r="11" spans="1:2" ht="11.25" hidden="1">
      <c r="A11" s="18" t="s">
        <v>12</v>
      </c>
      <c r="B11" s="9">
        <v>0</v>
      </c>
    </row>
    <row r="12" spans="1:2" ht="11.25" hidden="1">
      <c r="A12" s="18" t="s">
        <v>13</v>
      </c>
      <c r="B12" s="9">
        <v>0</v>
      </c>
    </row>
    <row r="13" spans="1:2" ht="11.25">
      <c r="A13" s="17" t="s">
        <v>14</v>
      </c>
      <c r="B13" s="9">
        <v>382503.27</v>
      </c>
    </row>
    <row r="14" spans="1:14" s="15" customFormat="1" ht="11.25">
      <c r="A14" s="19" t="s">
        <v>15</v>
      </c>
      <c r="B14" s="13">
        <v>2530.37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2" ht="11.25">
      <c r="A15" s="20" t="s">
        <v>16</v>
      </c>
      <c r="B15" s="9" t="s">
        <v>6</v>
      </c>
    </row>
    <row r="16" spans="1:14" s="15" customFormat="1" ht="11.25">
      <c r="A16" s="19" t="s">
        <v>17</v>
      </c>
      <c r="B16" s="13">
        <v>1671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s="15" customFormat="1" ht="11.25">
      <c r="A17" s="19" t="s">
        <v>18</v>
      </c>
      <c r="B17" s="13">
        <f>SUM(B18:B26)</f>
        <v>57219.909999999996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2" ht="12.75" customHeight="1">
      <c r="A18" s="21" t="s">
        <v>19</v>
      </c>
      <c r="B18" s="9">
        <v>132.42</v>
      </c>
    </row>
    <row r="19" spans="1:2" ht="12.75" customHeight="1">
      <c r="A19" s="21" t="s">
        <v>20</v>
      </c>
      <c r="B19" s="9">
        <v>1077.46</v>
      </c>
    </row>
    <row r="20" spans="1:2" ht="24.75" customHeight="1">
      <c r="A20" s="21" t="s">
        <v>21</v>
      </c>
      <c r="B20" s="9">
        <v>8636.68</v>
      </c>
    </row>
    <row r="21" spans="1:2" ht="36" customHeight="1">
      <c r="A21" s="21" t="s">
        <v>22</v>
      </c>
      <c r="B21" s="9">
        <v>8278.52</v>
      </c>
    </row>
    <row r="22" spans="1:2" ht="12.75" customHeight="1">
      <c r="A22" s="21" t="s">
        <v>23</v>
      </c>
      <c r="B22" s="9">
        <v>533.03</v>
      </c>
    </row>
    <row r="23" spans="1:2" ht="12.75" customHeight="1">
      <c r="A23" s="21" t="s">
        <v>24</v>
      </c>
      <c r="B23" s="9">
        <v>2959.49</v>
      </c>
    </row>
    <row r="24" spans="1:2" ht="12.75" customHeight="1">
      <c r="A24" s="22" t="s">
        <v>25</v>
      </c>
      <c r="B24" s="9">
        <v>19999.49</v>
      </c>
    </row>
    <row r="25" spans="1:2" ht="12.75" customHeight="1">
      <c r="A25" s="22" t="s">
        <v>26</v>
      </c>
      <c r="B25" s="9">
        <v>5864.82</v>
      </c>
    </row>
    <row r="26" spans="1:2" ht="12.75" customHeight="1">
      <c r="A26" s="23" t="s">
        <v>27</v>
      </c>
      <c r="B26" s="9">
        <v>9738</v>
      </c>
    </row>
    <row r="27" spans="1:14" s="15" customFormat="1" ht="22.5">
      <c r="A27" s="24" t="s">
        <v>28</v>
      </c>
      <c r="B27" s="13">
        <v>32045.606290579915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s="15" customFormat="1" ht="11.25">
      <c r="A28" s="24" t="s">
        <v>29</v>
      </c>
      <c r="B28" s="13">
        <f>B29+B33</f>
        <v>99764.04623905363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s="28" customFormat="1" ht="12">
      <c r="A29" s="25" t="s">
        <v>30</v>
      </c>
      <c r="B29" s="26">
        <f>SUM(B30:B32)</f>
        <v>28544.510000000002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</row>
    <row r="30" spans="1:2" ht="11.25">
      <c r="A30" s="23" t="s">
        <v>31</v>
      </c>
      <c r="B30" s="9">
        <v>24924.9</v>
      </c>
    </row>
    <row r="31" spans="1:2" ht="11.25">
      <c r="A31" s="23" t="s">
        <v>32</v>
      </c>
      <c r="B31" s="9">
        <v>1732</v>
      </c>
    </row>
    <row r="32" spans="1:2" ht="11.25">
      <c r="A32" s="23" t="s">
        <v>33</v>
      </c>
      <c r="B32" s="9">
        <v>1887.61</v>
      </c>
    </row>
    <row r="33" spans="1:14" s="28" customFormat="1" ht="12">
      <c r="A33" s="25" t="s">
        <v>34</v>
      </c>
      <c r="B33" s="26">
        <f>SUM(B34:B35)</f>
        <v>71219.53623905363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spans="1:2" ht="11.25">
      <c r="A34" s="23" t="s">
        <v>35</v>
      </c>
      <c r="B34" s="9">
        <v>58874.89623905363</v>
      </c>
    </row>
    <row r="35" spans="1:2" ht="11.25">
      <c r="A35" s="23" t="s">
        <v>36</v>
      </c>
      <c r="B35" s="9">
        <v>12344.64</v>
      </c>
    </row>
    <row r="36" spans="1:14" s="15" customFormat="1" ht="11.25">
      <c r="A36" s="24" t="s">
        <v>37</v>
      </c>
      <c r="B36" s="13">
        <v>22547.471372406893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s="15" customFormat="1" ht="22.5">
      <c r="A37" s="24" t="s">
        <v>38</v>
      </c>
      <c r="B37" s="13">
        <v>38632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2" ht="11.25">
      <c r="A38" s="17" t="s">
        <v>39</v>
      </c>
      <c r="B38" s="9">
        <v>1059.2689627118646</v>
      </c>
    </row>
    <row r="39" spans="1:2" ht="11.25">
      <c r="A39" s="17" t="s">
        <v>40</v>
      </c>
      <c r="B39" s="9">
        <v>2087.3829559322035</v>
      </c>
    </row>
    <row r="40" spans="1:2" ht="11.25">
      <c r="A40" s="17" t="s">
        <v>41</v>
      </c>
      <c r="B40" s="9">
        <v>8567.616610169493</v>
      </c>
    </row>
    <row r="41" spans="1:2" ht="11.25">
      <c r="A41" s="17" t="s">
        <v>42</v>
      </c>
      <c r="B41" s="9">
        <v>26917.89364067797</v>
      </c>
    </row>
    <row r="42" spans="1:14" s="15" customFormat="1" ht="11.25">
      <c r="A42" s="19" t="s">
        <v>43</v>
      </c>
      <c r="B42" s="13">
        <v>4338.993381061213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2" ht="11.25">
      <c r="A43" s="19" t="s">
        <v>44</v>
      </c>
      <c r="B43" s="9">
        <f>B17+B27+B28+B36+B37+B42</f>
        <v>254548.02728310163</v>
      </c>
    </row>
    <row r="44" spans="1:2" ht="11.25">
      <c r="A44" s="19" t="s">
        <v>45</v>
      </c>
      <c r="B44" s="13">
        <f>B43*1.18</f>
        <v>300366.67219405994</v>
      </c>
    </row>
    <row r="45" spans="1:2" ht="11.25">
      <c r="A45" s="17" t="s">
        <v>46</v>
      </c>
      <c r="B45" s="9">
        <f>B16+B13-B44</f>
        <v>83807.59780594008</v>
      </c>
    </row>
    <row r="46" spans="1:2" ht="22.5">
      <c r="A46" s="29" t="s">
        <v>47</v>
      </c>
      <c r="B46" s="2">
        <f>B45</f>
        <v>83807.59780594008</v>
      </c>
    </row>
    <row r="47" ht="11.25">
      <c r="A47" s="29"/>
    </row>
    <row r="48" spans="1:2" ht="11.25">
      <c r="A48" s="30" t="s">
        <v>48</v>
      </c>
      <c r="B48" s="9"/>
    </row>
    <row r="49" spans="1:2" ht="11.25">
      <c r="A49" s="31" t="s">
        <v>49</v>
      </c>
      <c r="B49" s="9">
        <v>476229.9</v>
      </c>
    </row>
    <row r="50" spans="1:2" ht="11.25">
      <c r="A50" s="31" t="s">
        <v>50</v>
      </c>
      <c r="B50" s="9">
        <v>573720.05</v>
      </c>
    </row>
    <row r="51" spans="1:2" ht="11.25">
      <c r="A51" s="31" t="s">
        <v>51</v>
      </c>
      <c r="B51" s="9">
        <f>B49-B50</f>
        <v>-97490.15000000002</v>
      </c>
    </row>
    <row r="52" spans="1:14" s="34" customFormat="1" ht="11.25">
      <c r="A52" s="31" t="s">
        <v>52</v>
      </c>
      <c r="B52" s="32">
        <f>159747.37</f>
        <v>159747.37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14" s="34" customFormat="1" ht="11.25">
      <c r="A53" s="31" t="s">
        <v>53</v>
      </c>
      <c r="B53" s="32">
        <f>194905.84</f>
        <v>194905.84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</row>
    <row r="54" spans="1:2" ht="11.25">
      <c r="A54" s="31" t="s">
        <v>51</v>
      </c>
      <c r="B54" s="9">
        <f>B52-B53</f>
        <v>-35158.47</v>
      </c>
    </row>
    <row r="55" ht="11.25">
      <c r="A55" s="29"/>
    </row>
    <row r="56" ht="11.25">
      <c r="A56" s="29" t="s">
        <v>54</v>
      </c>
    </row>
    <row r="57" spans="1:2" ht="11.25">
      <c r="A57" s="29" t="s">
        <v>55</v>
      </c>
      <c r="B57" s="2" t="s">
        <v>56</v>
      </c>
    </row>
    <row r="58" ht="11.25">
      <c r="A58" s="29" t="s">
        <v>57</v>
      </c>
    </row>
    <row r="59" ht="11.25">
      <c r="A59" s="29" t="s">
        <v>58</v>
      </c>
    </row>
    <row r="60" ht="11.25">
      <c r="A60" s="29" t="s">
        <v>59</v>
      </c>
    </row>
    <row r="61" ht="11.25">
      <c r="A61" s="29"/>
    </row>
    <row r="62" ht="11.25">
      <c r="A62" s="29" t="s">
        <v>60</v>
      </c>
    </row>
    <row r="63" ht="11.25">
      <c r="A63" s="29" t="s">
        <v>61</v>
      </c>
    </row>
  </sheetData>
  <autoFilter ref="B1:B63"/>
  <printOptions/>
  <pageMargins left="0.97" right="0" top="0.27" bottom="0" header="0.5118110236220472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2012-02-29T04:45:29Z</dcterms:created>
  <dcterms:modified xsi:type="dcterms:W3CDTF">2012-07-17T09:13:27Z</dcterms:modified>
  <cp:category/>
  <cp:version/>
  <cp:contentType/>
  <cp:contentStatus/>
</cp:coreProperties>
</file>