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60" windowHeight="8450" activeTab="0"/>
  </bookViews>
  <sheets>
    <sheet name="1" sheetId="1" r:id="rId1"/>
  </sheets>
  <definedNames>
    <definedName name="_xlnm._FilterDatabase" localSheetId="0" hidden="1">'1'!$B$1:$B$72</definedName>
  </definedNames>
  <calcPr fullCalcOnLoad="1"/>
</workbook>
</file>

<file path=xl/sharedStrings.xml><?xml version="1.0" encoding="utf-8"?>
<sst xmlns="http://schemas.openxmlformats.org/spreadsheetml/2006/main" count="55" uniqueCount="54">
  <si>
    <t>ОТЧЕТ</t>
  </si>
  <si>
    <t>о стоимости работ по содержанию и ремонту общедомового имущества</t>
  </si>
  <si>
    <t>за 2011 год</t>
  </si>
  <si>
    <t>Адрес</t>
  </si>
  <si>
    <t>Б.Ибрагимова 49/1</t>
  </si>
  <si>
    <t>Статьи доходов</t>
  </si>
  <si>
    <t>сумма, руб.</t>
  </si>
  <si>
    <t>Задолженность на 01.01.2011г.</t>
  </si>
  <si>
    <t xml:space="preserve">Начислено населению </t>
  </si>
  <si>
    <t>Поступление от населения</t>
  </si>
  <si>
    <t xml:space="preserve">Поступление </t>
  </si>
  <si>
    <t>Задолженность на 01.01.2012г.</t>
  </si>
  <si>
    <t>Статьи расходов</t>
  </si>
  <si>
    <t>Сальдо на 01.01.2011 г.</t>
  </si>
  <si>
    <t>1. Расходы по текущему ремонту и набору работ:</t>
  </si>
  <si>
    <t>Очистка кровли, козырьков от снега</t>
  </si>
  <si>
    <t>Ремонт окон (укрепление коробок, смена оконных проемов, смена стекол и др.)</t>
  </si>
  <si>
    <t>Сантехнические работы:смена труб ХВС, ГВС, ЦО, смена труб канализации, смена арматуры вентилей, сгонов, задвижек ХВС, ГВС, смена водомеров, изоляция труб, врезки в действующие сети водоснабжения, отопления</t>
  </si>
  <si>
    <t>Подготовка к зиме ( промывка, опрессовка системы ЦО, ремонт, смена задвижек, вентилей, труб, сгонов, изоляция труб и т.п.)</t>
  </si>
  <si>
    <t>Кронирование деревьев</t>
  </si>
  <si>
    <t>Благоустройство (окраска ограждений, детских площадок, бельевых, скамеек, урн, контейнеров, конт площадок, дверей, досок объявлений, решеток и проч. имеющегося оборудования)</t>
  </si>
  <si>
    <t>Устройство газонов, альпийских горок</t>
  </si>
  <si>
    <t>Ремонт металлических дверей</t>
  </si>
  <si>
    <t>Замер сопротивления изоляции электропроводки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</si>
  <si>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</si>
  <si>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</si>
  <si>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</si>
  <si>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</si>
  <si>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</si>
  <si>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</si>
  <si>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</si>
  <si>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</si>
  <si>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</si>
  <si>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</si>
  <si>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</si>
  <si>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</si>
  <si>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</si>
  <si>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с НДС</t>
  </si>
  <si>
    <t>Финансовый результат (перерасход (-0), неосвоение (+))</t>
  </si>
  <si>
    <t xml:space="preserve">Справочно. Уменьшение объемов работ на 2012 год из-за перерасхода ден. средств </t>
  </si>
  <si>
    <t>Водопотребление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</si>
  <si>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</si>
  <si>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</si>
  <si>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</si>
  <si>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</si>
  <si>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</si>
  <si>
    <t>Управляющая компания</t>
  </si>
  <si>
    <t xml:space="preserve">Директор ОАО УЖХ Советского района  городского округа г. Уфа РБ              </t>
  </si>
  <si>
    <t>И.А. Ардаширов</t>
  </si>
  <si>
    <t xml:space="preserve">                                          </t>
  </si>
  <si>
    <t>Обслуживающая организация</t>
  </si>
  <si>
    <t xml:space="preserve">Директор ООО "ЖЭУ №17"                                                      Р.Х. Гильманов </t>
  </si>
  <si>
    <t>Председатель Совета МКД   _____________________________ (ФИО)</t>
  </si>
  <si>
    <t>№кв.                                        ______________________________(подпись)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</si>
</sst>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vertical="top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workbookViewId="0" topLeftCell="A1">
      <pane xSplit="1" ySplit="4" topLeftCell="B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4" sqref="A34"/>
    </sheetView>
  </sheetViews>
  <sheetFormatPr defaultColWidth="9.140625" defaultRowHeight="12.75"/>
  <cols>
    <col min="1" max="1" width="64.7109375" style="34" customWidth="1"/>
    <col min="2" max="2" width="17.00390625" style="2" bestFit="1" customWidth="1"/>
    <col min="3" max="3" width="19.8515625" style="2" customWidth="1"/>
    <col min="4" max="14" width="8.7109375" style="2" customWidth="1"/>
    <col min="15" max="16384" width="8.7109375" style="3" customWidth="1"/>
  </cols>
  <sheetData>
    <row r="1" ht="11.25">
      <c r="A1" s="1" t="s">
        <v>0</v>
      </c>
    </row>
    <row r="2" ht="11.25">
      <c r="A2" s="1" t="s">
        <v>1</v>
      </c>
    </row>
    <row r="3" ht="11.25">
      <c r="A3" s="1" t="s">
        <v>2</v>
      </c>
    </row>
    <row r="4" spans="1:6" s="6" customFormat="1" ht="25.5" customHeight="1">
      <c r="A4" s="4" t="s">
        <v>3</v>
      </c>
      <c r="B4" s="5" t="s">
        <v>4</v>
      </c>
      <c r="F4" s="7"/>
    </row>
    <row r="5" spans="1:14" s="11" customFormat="1" ht="11.25">
      <c r="A5" s="8" t="s">
        <v>5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s="15" customFormat="1" ht="11.25">
      <c r="A6" s="12" t="s">
        <v>7</v>
      </c>
      <c r="B6" s="13">
        <v>22955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" ht="11.25">
      <c r="A7" s="16" t="s">
        <v>8</v>
      </c>
      <c r="B7" s="9">
        <v>437692.92</v>
      </c>
    </row>
    <row r="8" spans="1:2" ht="11.25">
      <c r="A8" s="17" t="s">
        <v>9</v>
      </c>
      <c r="B8" s="9">
        <v>423684.52</v>
      </c>
    </row>
    <row r="9" spans="1:2" ht="11.25">
      <c r="A9" s="17" t="s">
        <v>10</v>
      </c>
      <c r="B9" s="9">
        <v>423684.52</v>
      </c>
    </row>
    <row r="10" spans="1:14" s="15" customFormat="1" ht="11.25">
      <c r="A10" s="18" t="s">
        <v>11</v>
      </c>
      <c r="B10" s="13">
        <v>36963.4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2" ht="11.25">
      <c r="A11" s="19" t="s">
        <v>12</v>
      </c>
      <c r="B11" s="9" t="s">
        <v>6</v>
      </c>
    </row>
    <row r="12" spans="1:14" s="15" customFormat="1" ht="11.25">
      <c r="A12" s="18" t="s">
        <v>13</v>
      </c>
      <c r="B12" s="13">
        <v>-72248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s="15" customFormat="1" ht="11.25">
      <c r="A13" s="18" t="s">
        <v>14</v>
      </c>
      <c r="B13" s="13">
        <f>SUM(B14:B22)</f>
        <v>78376.79372881357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2" ht="12.75" customHeight="1">
      <c r="A14" s="20" t="s">
        <v>15</v>
      </c>
      <c r="B14" s="9">
        <v>15099.02</v>
      </c>
    </row>
    <row r="15" spans="1:2" ht="12.75" customHeight="1">
      <c r="A15" s="20" t="s">
        <v>16</v>
      </c>
      <c r="B15" s="9">
        <v>459.39</v>
      </c>
    </row>
    <row r="16" spans="1:2" ht="36" customHeight="1">
      <c r="A16" s="20" t="s">
        <v>17</v>
      </c>
      <c r="B16" s="9">
        <v>7834.02</v>
      </c>
    </row>
    <row r="17" spans="1:2" ht="24.75" customHeight="1">
      <c r="A17" s="20" t="s">
        <v>18</v>
      </c>
      <c r="B17" s="9">
        <v>7855.47</v>
      </c>
    </row>
    <row r="18" spans="1:2" ht="12.75" customHeight="1">
      <c r="A18" s="20" t="s">
        <v>19</v>
      </c>
      <c r="B18" s="9">
        <v>21966.58</v>
      </c>
    </row>
    <row r="19" spans="1:2" ht="38.25" customHeight="1">
      <c r="A19" s="20" t="s">
        <v>20</v>
      </c>
      <c r="B19" s="9">
        <v>9844.22</v>
      </c>
    </row>
    <row r="20" spans="1:2" ht="12.75" customHeight="1">
      <c r="A20" s="20" t="s">
        <v>21</v>
      </c>
      <c r="B20" s="9">
        <v>2493.67</v>
      </c>
    </row>
    <row r="21" spans="1:2" ht="12.75" customHeight="1">
      <c r="A21" s="21" t="s">
        <v>22</v>
      </c>
      <c r="B21" s="9">
        <v>1463.4237288135594</v>
      </c>
    </row>
    <row r="22" spans="1:2" ht="12.75" customHeight="1">
      <c r="A22" s="22" t="s">
        <v>23</v>
      </c>
      <c r="B22" s="9">
        <v>11361</v>
      </c>
    </row>
    <row r="23" spans="1:14" s="15" customFormat="1" ht="22.5">
      <c r="A23" s="23" t="s">
        <v>24</v>
      </c>
      <c r="B23" s="13">
        <v>29537.243086842525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s="15" customFormat="1" ht="11.25">
      <c r="A24" s="23" t="s">
        <v>25</v>
      </c>
      <c r="B24" s="13">
        <f>B25+B29</f>
        <v>130656.66906629385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s="27" customFormat="1" ht="12">
      <c r="A25" s="24" t="s">
        <v>26</v>
      </c>
      <c r="B25" s="25">
        <f>SUM(B26:B28)</f>
        <v>34461.53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2" ht="11.25">
      <c r="A26" s="22" t="s">
        <v>27</v>
      </c>
      <c r="B26" s="9">
        <v>29780.4</v>
      </c>
    </row>
    <row r="27" spans="1:2" ht="11.25">
      <c r="A27" s="22" t="s">
        <v>28</v>
      </c>
      <c r="B27" s="9">
        <v>2020</v>
      </c>
    </row>
    <row r="28" spans="1:2" ht="11.25">
      <c r="A28" s="22" t="s">
        <v>29</v>
      </c>
      <c r="B28" s="9">
        <v>2661.13</v>
      </c>
    </row>
    <row r="29" spans="1:14" s="27" customFormat="1" ht="12">
      <c r="A29" s="24" t="s">
        <v>30</v>
      </c>
      <c r="B29" s="25">
        <f>SUM(B30:B31)</f>
        <v>96195.13906629385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2" ht="11.25">
      <c r="A30" s="22" t="s">
        <v>31</v>
      </c>
      <c r="B30" s="9">
        <v>81445.69906629385</v>
      </c>
    </row>
    <row r="31" spans="1:2" ht="11.25">
      <c r="A31" s="22" t="s">
        <v>32</v>
      </c>
      <c r="B31" s="9">
        <v>14749.44</v>
      </c>
    </row>
    <row r="32" spans="1:14" s="15" customFormat="1" ht="11.25">
      <c r="A32" s="23" t="s">
        <v>33</v>
      </c>
      <c r="B32" s="13">
        <v>27376.513591362876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s="15" customFormat="1" ht="22.5">
      <c r="A33" s="23" t="s">
        <v>34</v>
      </c>
      <c r="B33" s="13">
        <v>45995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s="15" customFormat="1" ht="11.25">
      <c r="A34" s="18" t="s">
        <v>35</v>
      </c>
      <c r="B34" s="13">
        <v>5268.285268334977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2" ht="11.25">
      <c r="A35" s="18" t="s">
        <v>36</v>
      </c>
      <c r="B35" s="9">
        <f>B13+B23+B24+B32+B33+B34</f>
        <v>317210.5047416478</v>
      </c>
    </row>
    <row r="36" spans="1:2" ht="11.25">
      <c r="A36" s="18" t="s">
        <v>37</v>
      </c>
      <c r="B36" s="13">
        <f>B35*1.18</f>
        <v>374308.39559514436</v>
      </c>
    </row>
    <row r="37" spans="1:2" ht="11.25">
      <c r="A37" s="17" t="s">
        <v>38</v>
      </c>
      <c r="B37" s="9">
        <f>B12+B9-B36</f>
        <v>-22871.875595144345</v>
      </c>
    </row>
    <row r="38" spans="1:2" ht="22.5">
      <c r="A38" s="28" t="s">
        <v>39</v>
      </c>
      <c r="B38" s="2">
        <f>B37</f>
        <v>-22871.875595144345</v>
      </c>
    </row>
    <row r="39" ht="11.25">
      <c r="A39" s="28"/>
    </row>
    <row r="40" spans="1:2" ht="11.25">
      <c r="A40" s="29" t="s">
        <v>40</v>
      </c>
      <c r="B40" s="9"/>
    </row>
    <row r="41" spans="1:2" ht="11.25">
      <c r="A41" s="30" t="s">
        <v>41</v>
      </c>
      <c r="B41" s="9">
        <v>290251.1</v>
      </c>
    </row>
    <row r="42" spans="1:2" ht="11.25">
      <c r="A42" s="30" t="s">
        <v>42</v>
      </c>
      <c r="B42" s="9">
        <v>294926.64</v>
      </c>
    </row>
    <row r="43" spans="1:2" ht="11.25">
      <c r="A43" s="30" t="s">
        <v>43</v>
      </c>
      <c r="B43" s="9">
        <f>B41-B42</f>
        <v>-4675.540000000037</v>
      </c>
    </row>
    <row r="44" spans="1:14" s="33" customFormat="1" ht="11.25">
      <c r="A44" s="30" t="s">
        <v>44</v>
      </c>
      <c r="B44" s="31">
        <f>82738.86+4106</f>
        <v>86844.86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s="33" customFormat="1" ht="11.25">
      <c r="A45" s="30" t="s">
        <v>45</v>
      </c>
      <c r="B45" s="31">
        <f>85733.43</f>
        <v>85733.43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2" ht="11.25">
      <c r="A46" s="30" t="s">
        <v>43</v>
      </c>
      <c r="B46" s="9">
        <f>B44-B45</f>
        <v>1111.4300000000076</v>
      </c>
    </row>
    <row r="47" ht="11.25">
      <c r="A47" s="28"/>
    </row>
    <row r="48" ht="11.25">
      <c r="A48" s="28" t="s">
        <v>46</v>
      </c>
    </row>
    <row r="49" spans="1:2" ht="11.25">
      <c r="A49" s="28" t="s">
        <v>47</v>
      </c>
      <c r="B49" s="2" t="s">
        <v>48</v>
      </c>
    </row>
    <row r="50" ht="11.25">
      <c r="A50" s="28" t="s">
        <v>49</v>
      </c>
    </row>
    <row r="51" ht="11.25">
      <c r="A51" s="28" t="s">
        <v>50</v>
      </c>
    </row>
    <row r="52" ht="11.25">
      <c r="A52" s="28" t="s">
        <v>51</v>
      </c>
    </row>
    <row r="53" ht="11.25">
      <c r="A53" s="28"/>
    </row>
    <row r="54" ht="11.25">
      <c r="A54" s="28" t="s">
        <v>52</v>
      </c>
    </row>
    <row r="55" ht="11.25">
      <c r="A55" s="28" t="s">
        <v>53</v>
      </c>
    </row>
  </sheetData>
  <autoFilter ref="B1:B72"/>
  <printOptions/>
  <pageMargins left="0.97" right="0" top="0.27" bottom="0" header="0.5118110236220472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2012-02-29T04:45:29Z</dcterms:created>
  <dcterms:modified xsi:type="dcterms:W3CDTF">2012-07-17T09:23:32Z</dcterms:modified>
  <cp:category/>
  <cp:version/>
  <cp:contentType/>
  <cp:contentStatus/>
</cp:coreProperties>
</file>