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'1'!$B$1:$B$64</definedName>
  </definedNames>
  <calcPr fullCalcOnLoad="1"/>
</workbook>
</file>

<file path=xl/sharedStrings.xml><?xml version="1.0" encoding="utf-8"?>
<sst xmlns="http://schemas.openxmlformats.org/spreadsheetml/2006/main" count="64" uniqueCount="63">
  <si>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</si>
  <si>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</si>
  <si>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</si>
  <si>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</si>
  <si>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Б.Ибрагимова 53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</si>
  <si>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</si>
  <si>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</si>
  <si>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</si>
  <si>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</si>
  <si>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</si>
  <si>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</si>
  <si>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</si>
  <si>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</si>
  <si>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</si>
  <si>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</si>
  <si>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</si>
  <si>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</si>
  <si>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</si>
  <si>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</si>
  <si>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Ремонт лестничной клетки</t>
  </si>
  <si>
    <t>Смена стекол</t>
  </si>
  <si>
    <t>Ремонт дверей (укрепление коробок, смена дверных приборов и др.)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</si>
  <si>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</si>
  <si>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</si>
  <si>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</si>
  <si>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</si>
  <si>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 xml:space="preserve">Ремонт АППЗ и ДУ </t>
  </si>
  <si>
    <t>АППЗ и ДУ</t>
  </si>
  <si>
    <t>Ремонт электроплит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</si>
  <si>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</si>
  <si>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</si>
  <si>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</si>
  <si>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</si>
  <si>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</si>
  <si>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</si>
  <si>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</si>
  <si>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</si>
  <si>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</si>
  <si>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</si>
  <si>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лестничных клеток</t>
  </si>
  <si>
    <t>Уборка мусоропровода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</si>
  <si>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</si>
  <si>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</si>
  <si>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</si>
  <si>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</si>
  <si>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</si>
  <si>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</si>
  <si>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</si>
  <si>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Справочно. Уменьшение объемов работ на 2012 год из-за перерасхода ден. средств 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</si>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</sst>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3" sqref="A43"/>
    </sheetView>
  </sheetViews>
  <sheetFormatPr defaultColWidth="9.140625" defaultRowHeight="12.75"/>
  <cols>
    <col min="1" max="1" width="64.7109375" style="36" customWidth="1"/>
    <col min="2" max="2" width="15.421875" style="2" bestFit="1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31276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894666.88</v>
      </c>
    </row>
    <row r="8" spans="1:2" ht="11.25">
      <c r="A8" s="17" t="s">
        <v>9</v>
      </c>
      <c r="B8" s="9">
        <v>896857.83</v>
      </c>
    </row>
    <row r="9" spans="1:2" ht="11.25">
      <c r="A9" s="17" t="s">
        <v>10</v>
      </c>
      <c r="B9" s="9">
        <v>67227.82</v>
      </c>
    </row>
    <row r="10" spans="1:2" ht="11.25">
      <c r="A10" s="17" t="s">
        <v>11</v>
      </c>
      <c r="B10" s="9">
        <v>35372.15</v>
      </c>
    </row>
    <row r="11" spans="1:2" ht="11.25">
      <c r="A11" s="18" t="s">
        <v>12</v>
      </c>
      <c r="B11" s="9">
        <v>0</v>
      </c>
    </row>
    <row r="12" spans="1:2" ht="11.25">
      <c r="A12" s="18" t="s">
        <v>13</v>
      </c>
      <c r="B12" s="9">
        <v>225.51</v>
      </c>
    </row>
    <row r="13" spans="1:2" ht="11.25">
      <c r="A13" s="17" t="s">
        <v>14</v>
      </c>
      <c r="B13" s="9">
        <v>932455.49</v>
      </c>
    </row>
    <row r="14" spans="1:14" s="15" customFormat="1" ht="11.25">
      <c r="A14" s="19" t="s">
        <v>15</v>
      </c>
      <c r="B14" s="13">
        <v>60715.21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" ht="11.25">
      <c r="A15" s="20" t="s">
        <v>16</v>
      </c>
      <c r="B15" s="9" t="s">
        <v>6</v>
      </c>
    </row>
    <row r="16" spans="1:14" s="15" customFormat="1" ht="11.25">
      <c r="A16" s="19" t="s">
        <v>17</v>
      </c>
      <c r="B16" s="13">
        <v>124155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5" customFormat="1" ht="11.25">
      <c r="A17" s="19" t="s">
        <v>18</v>
      </c>
      <c r="B17" s="13">
        <f>SUM(B18:B28)</f>
        <v>427202.4977966101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2" ht="12.75" customHeight="1">
      <c r="A18" s="21" t="s">
        <v>19</v>
      </c>
      <c r="B18" s="9">
        <v>261990.44</v>
      </c>
    </row>
    <row r="19" spans="1:2" ht="12.75" customHeight="1">
      <c r="A19" s="22" t="s">
        <v>20</v>
      </c>
      <c r="B19" s="9">
        <v>885.99</v>
      </c>
    </row>
    <row r="20" spans="1:2" ht="12.75" customHeight="1">
      <c r="A20" s="22" t="s">
        <v>21</v>
      </c>
      <c r="B20" s="9">
        <v>991.43</v>
      </c>
    </row>
    <row r="21" spans="1:2" ht="39.75" customHeight="1">
      <c r="A21" s="22" t="s">
        <v>22</v>
      </c>
      <c r="B21" s="9">
        <v>28299.8</v>
      </c>
    </row>
    <row r="22" spans="1:2" ht="27" customHeight="1">
      <c r="A22" s="22" t="s">
        <v>23</v>
      </c>
      <c r="B22" s="9">
        <v>49039.19</v>
      </c>
    </row>
    <row r="23" spans="1:2" ht="27" customHeight="1">
      <c r="A23" s="22" t="s">
        <v>24</v>
      </c>
      <c r="B23" s="9">
        <v>18653.36</v>
      </c>
    </row>
    <row r="24" spans="1:2" ht="37.5" customHeight="1">
      <c r="A24" s="22" t="s">
        <v>25</v>
      </c>
      <c r="B24" s="9">
        <v>1969.39</v>
      </c>
    </row>
    <row r="25" spans="1:2" ht="12.75" customHeight="1">
      <c r="A25" s="23" t="s">
        <v>26</v>
      </c>
      <c r="B25" s="9">
        <v>18497.73</v>
      </c>
    </row>
    <row r="26" spans="1:2" ht="12.75" customHeight="1">
      <c r="A26" s="22" t="s">
        <v>27</v>
      </c>
      <c r="B26" s="9">
        <v>32289.6</v>
      </c>
    </row>
    <row r="27" spans="1:2" ht="12.75" customHeight="1">
      <c r="A27" s="24" t="s">
        <v>28</v>
      </c>
      <c r="B27" s="9">
        <v>3224.5677966101694</v>
      </c>
    </row>
    <row r="28" spans="1:2" ht="12.75" customHeight="1">
      <c r="A28" s="24" t="s">
        <v>29</v>
      </c>
      <c r="B28" s="9">
        <v>11361</v>
      </c>
    </row>
    <row r="29" spans="1:14" s="15" customFormat="1" ht="22.5">
      <c r="A29" s="25" t="s">
        <v>30</v>
      </c>
      <c r="B29" s="13">
        <v>34796.640509216544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15" customFormat="1" ht="11.25">
      <c r="A30" s="25" t="s">
        <v>31</v>
      </c>
      <c r="B30" s="13">
        <f>B31+B36</f>
        <v>339354.69452471426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29" customFormat="1" ht="12">
      <c r="A31" s="26" t="s">
        <v>32</v>
      </c>
      <c r="B31" s="27">
        <f>SUM(B32:B35)</f>
        <v>152723.6987875927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2" ht="11.25">
      <c r="A32" s="24" t="s">
        <v>33</v>
      </c>
      <c r="B32" s="9">
        <v>23791.95</v>
      </c>
    </row>
    <row r="33" spans="1:2" ht="11.25">
      <c r="A33" s="24" t="s">
        <v>34</v>
      </c>
      <c r="B33" s="9">
        <v>1010</v>
      </c>
    </row>
    <row r="34" spans="1:2" ht="11.25">
      <c r="A34" s="24" t="s">
        <v>35</v>
      </c>
      <c r="B34" s="9">
        <v>1831.6</v>
      </c>
    </row>
    <row r="35" spans="1:14" s="15" customFormat="1" ht="11.25">
      <c r="A35" s="24" t="s">
        <v>36</v>
      </c>
      <c r="B35" s="13">
        <v>126090.14878759271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29" customFormat="1" ht="12">
      <c r="A36" s="26" t="s">
        <v>37</v>
      </c>
      <c r="B36" s="27">
        <f>SUM(B37:B40)</f>
        <v>186630.99573712153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2" ht="11.25">
      <c r="A37" s="24" t="s">
        <v>38</v>
      </c>
      <c r="B37" s="9">
        <v>60800.19444167693</v>
      </c>
    </row>
    <row r="38" spans="1:2" ht="11.25">
      <c r="A38" s="24" t="s">
        <v>39</v>
      </c>
      <c r="B38" s="9">
        <v>72330.06254499729</v>
      </c>
    </row>
    <row r="39" spans="1:2" ht="11.25">
      <c r="A39" s="24" t="s">
        <v>40</v>
      </c>
      <c r="B39" s="9">
        <v>41717.21875044732</v>
      </c>
    </row>
    <row r="40" spans="1:2" ht="11.25">
      <c r="A40" s="24" t="s">
        <v>41</v>
      </c>
      <c r="B40" s="9">
        <v>11783.52</v>
      </c>
    </row>
    <row r="41" spans="1:14" s="15" customFormat="1" ht="11.25">
      <c r="A41" s="25" t="s">
        <v>42</v>
      </c>
      <c r="B41" s="13">
        <v>47048.87490286584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s="15" customFormat="1" ht="22.5">
      <c r="A42" s="25" t="s">
        <v>43</v>
      </c>
      <c r="B42" s="13">
        <v>94016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s="15" customFormat="1" ht="11.25">
      <c r="A43" s="19" t="s">
        <v>44</v>
      </c>
      <c r="B43" s="13">
        <v>9053.997826103898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2" ht="11.25">
      <c r="A44" s="19" t="s">
        <v>45</v>
      </c>
      <c r="B44" s="9">
        <f>B17+B29+B30+B41+B42+B43</f>
        <v>951472.7055595106</v>
      </c>
    </row>
    <row r="45" spans="1:2" ht="11.25">
      <c r="A45" s="19" t="s">
        <v>46</v>
      </c>
      <c r="B45" s="13">
        <f>B44*1.18</f>
        <v>1122737.7925602226</v>
      </c>
    </row>
    <row r="46" spans="1:2" ht="11.25">
      <c r="A46" s="17" t="s">
        <v>47</v>
      </c>
      <c r="B46" s="9">
        <f>B16+B13-B45</f>
        <v>-66127.30256022257</v>
      </c>
    </row>
    <row r="47" spans="1:2" ht="22.5">
      <c r="A47" s="30" t="s">
        <v>48</v>
      </c>
      <c r="B47" s="2">
        <f>B46</f>
        <v>-66127.30256022257</v>
      </c>
    </row>
    <row r="48" ht="11.25">
      <c r="A48" s="30"/>
    </row>
    <row r="49" spans="1:2" ht="11.25">
      <c r="A49" s="31" t="s">
        <v>49</v>
      </c>
      <c r="B49" s="9"/>
    </row>
    <row r="50" spans="1:2" ht="11.25">
      <c r="A50" s="32" t="s">
        <v>50</v>
      </c>
      <c r="B50" s="9">
        <v>241908.6</v>
      </c>
    </row>
    <row r="51" spans="1:2" ht="11.25">
      <c r="A51" s="32" t="s">
        <v>51</v>
      </c>
      <c r="B51" s="9">
        <v>260056.84</v>
      </c>
    </row>
    <row r="52" spans="1:2" ht="11.25">
      <c r="A52" s="32" t="s">
        <v>52</v>
      </c>
      <c r="B52" s="9">
        <f>B50-B51</f>
        <v>-18148.23999999999</v>
      </c>
    </row>
    <row r="53" spans="1:14" s="35" customFormat="1" ht="11.25">
      <c r="A53" s="32" t="s">
        <v>53</v>
      </c>
      <c r="B53" s="33">
        <f>46397.35+2845</f>
        <v>49242.35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s="35" customFormat="1" ht="11.25">
      <c r="A54" s="32" t="s">
        <v>54</v>
      </c>
      <c r="B54" s="33">
        <f>53125.89</f>
        <v>53125.89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2" ht="11.25">
      <c r="A55" s="32" t="s">
        <v>52</v>
      </c>
      <c r="B55" s="9">
        <f>B53-B54</f>
        <v>-3883.540000000001</v>
      </c>
    </row>
    <row r="56" ht="11.25">
      <c r="A56" s="30"/>
    </row>
    <row r="57" ht="11.25">
      <c r="A57" s="30" t="s">
        <v>55</v>
      </c>
    </row>
    <row r="58" spans="1:2" ht="11.25">
      <c r="A58" s="30" t="s">
        <v>56</v>
      </c>
      <c r="B58" s="2" t="s">
        <v>57</v>
      </c>
    </row>
    <row r="59" ht="11.25">
      <c r="A59" s="30" t="s">
        <v>58</v>
      </c>
    </row>
    <row r="60" ht="11.25">
      <c r="A60" s="30" t="s">
        <v>59</v>
      </c>
    </row>
    <row r="61" ht="11.25">
      <c r="A61" s="30" t="s">
        <v>60</v>
      </c>
    </row>
    <row r="62" ht="11.25">
      <c r="A62" s="30"/>
    </row>
    <row r="63" ht="11.25">
      <c r="A63" s="30" t="s">
        <v>61</v>
      </c>
    </row>
    <row r="64" ht="11.25">
      <c r="A64" s="30" t="s">
        <v>62</v>
      </c>
    </row>
  </sheetData>
  <autoFilter ref="B1:B64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2012-07-17T09:24:54Z</dcterms:modified>
  <cp:category/>
  <cp:version/>
  <cp:contentType/>
  <cp:contentStatus/>
</cp:coreProperties>
</file>