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'1'!$B$1:$B$53</definedName>
  </definedNames>
  <calcPr fullCalcOnLoad="1"/>
</workbook>
</file>

<file path=xl/sharedStrings.xml><?xml version="1.0" encoding="utf-8"?>
<sst xmlns="http://schemas.openxmlformats.org/spreadsheetml/2006/main" count="53" uniqueCount="52">
  <si>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</si>
  <si>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</si>
  <si>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</si>
  <si>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</si>
  <si>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150/2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</si>
  <si>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</si>
  <si>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</si>
  <si>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</si>
  <si>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</si>
  <si>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</si>
  <si>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</si>
  <si>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</si>
  <si>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</si>
  <si>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</si>
  <si>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</si>
  <si>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</si>
  <si>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</si>
  <si>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Смена стекол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</si>
  <si>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</si>
  <si>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</si>
  <si>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</si>
  <si>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</si>
  <si>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</si>
  <si>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</si>
  <si>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</si>
  <si>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</si>
  <si>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</si>
  <si>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</si>
  <si>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</si>
  <si>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</si>
  <si>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</si>
  <si>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</si>
  <si>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</si>
  <si>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</si>
  <si>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</si>
  <si>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</si>
  <si>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</si>
  <si>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укреплению облицовочных плит.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</si>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</sst>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2.75"/>
  <cols>
    <col min="1" max="1" width="64.7109375" style="33" customWidth="1"/>
    <col min="2" max="2" width="16.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-588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795860.63</v>
      </c>
    </row>
    <row r="8" spans="1:2" ht="11.25">
      <c r="A8" s="17" t="s">
        <v>9</v>
      </c>
      <c r="B8" s="9">
        <v>790230.53</v>
      </c>
    </row>
    <row r="9" spans="1:2" ht="11.25">
      <c r="A9" s="17" t="s">
        <v>10</v>
      </c>
      <c r="B9" s="9">
        <v>44189.61</v>
      </c>
    </row>
    <row r="10" spans="1:2" ht="11.25">
      <c r="A10" s="17" t="s">
        <v>11</v>
      </c>
      <c r="B10" s="9">
        <v>32891.24</v>
      </c>
    </row>
    <row r="11" spans="1:2" ht="11.25">
      <c r="A11" s="17" t="s">
        <v>12</v>
      </c>
      <c r="B11" s="9">
        <v>823121.77</v>
      </c>
    </row>
    <row r="12" spans="1:14" s="15" customFormat="1" ht="11.25">
      <c r="A12" s="18" t="s">
        <v>13</v>
      </c>
      <c r="B12" s="13">
        <v>16340.47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37349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SUM(B16:B18)</f>
        <v>23830.33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872.26</v>
      </c>
    </row>
    <row r="17" spans="1:2" ht="39" customHeight="1">
      <c r="A17" s="20" t="s">
        <v>18</v>
      </c>
      <c r="B17" s="9">
        <v>7535.88</v>
      </c>
    </row>
    <row r="18" spans="1:2" ht="28.5" customHeight="1">
      <c r="A18" s="20" t="s">
        <v>19</v>
      </c>
      <c r="B18" s="9">
        <v>15422.19</v>
      </c>
    </row>
    <row r="19" spans="1:14" s="15" customFormat="1" ht="22.5">
      <c r="A19" s="22" t="s">
        <v>20</v>
      </c>
      <c r="B19" s="13">
        <v>66528.54394492884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5" customFormat="1" ht="11.25">
      <c r="A20" s="22" t="s">
        <v>21</v>
      </c>
      <c r="B20" s="13">
        <f>B21+B26</f>
        <v>195191.8483627413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6" customFormat="1" ht="12">
      <c r="A21" s="23" t="s">
        <v>22</v>
      </c>
      <c r="B21" s="24">
        <f>SUM(B22:B25)</f>
        <v>47612.458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2" ht="11.25">
      <c r="A22" s="21" t="s">
        <v>23</v>
      </c>
      <c r="B22" s="9">
        <v>37063.65</v>
      </c>
    </row>
    <row r="23" spans="1:2" ht="11.25">
      <c r="A23" s="21" t="s">
        <v>24</v>
      </c>
      <c r="B23" s="9">
        <v>2799</v>
      </c>
    </row>
    <row r="24" spans="1:2" ht="11.25">
      <c r="A24" s="21" t="s">
        <v>25</v>
      </c>
      <c r="B24" s="9">
        <v>4823.41</v>
      </c>
    </row>
    <row r="25" spans="1:2" ht="11.25">
      <c r="A25" s="21" t="s">
        <v>26</v>
      </c>
      <c r="B25" s="9">
        <v>2926.398</v>
      </c>
    </row>
    <row r="26" spans="1:14" s="26" customFormat="1" ht="12">
      <c r="A26" s="23" t="s">
        <v>27</v>
      </c>
      <c r="B26" s="24">
        <f>SUM(B27:B29)</f>
        <v>147579.3903627413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2" ht="11.25">
      <c r="A27" s="21" t="s">
        <v>28</v>
      </c>
      <c r="B27" s="9">
        <v>93057.71909024267</v>
      </c>
    </row>
    <row r="28" spans="1:2" ht="11.25">
      <c r="A28" s="21" t="s">
        <v>29</v>
      </c>
      <c r="B28" s="9">
        <v>36165.03127249864</v>
      </c>
    </row>
    <row r="29" spans="1:2" ht="11.25">
      <c r="A29" s="21" t="s">
        <v>30</v>
      </c>
      <c r="B29" s="9">
        <v>18356.64</v>
      </c>
    </row>
    <row r="30" spans="1:14" s="15" customFormat="1" ht="11.25">
      <c r="A30" s="22" t="s">
        <v>31</v>
      </c>
      <c r="B30" s="13">
        <v>44019.747929361365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5" customFormat="1" ht="22.5">
      <c r="A31" s="22" t="s">
        <v>32</v>
      </c>
      <c r="B31" s="13">
        <v>83633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11.25">
      <c r="A32" s="18" t="s">
        <v>33</v>
      </c>
      <c r="B32" s="13">
        <v>8471.078275110944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2" ht="11.25">
      <c r="A33" s="18" t="s">
        <v>34</v>
      </c>
      <c r="B33" s="9">
        <f>B15+B19+B20+B30+B31+B32</f>
        <v>421674.54851214244</v>
      </c>
    </row>
    <row r="34" spans="1:2" ht="11.25">
      <c r="A34" s="18" t="s">
        <v>35</v>
      </c>
      <c r="B34" s="13">
        <f>B33*1.18</f>
        <v>497575.96724432806</v>
      </c>
    </row>
    <row r="35" spans="1:2" ht="11.25">
      <c r="A35" s="17" t="s">
        <v>36</v>
      </c>
      <c r="B35" s="9">
        <f>B14+B11-B34</f>
        <v>362894.80275567196</v>
      </c>
    </row>
    <row r="36" spans="1:2" ht="22.5">
      <c r="A36" s="27" t="s">
        <v>37</v>
      </c>
      <c r="B36" s="2">
        <f>B35</f>
        <v>362894.80275567196</v>
      </c>
    </row>
    <row r="37" ht="11.25">
      <c r="A37" s="27"/>
    </row>
    <row r="38" spans="1:2" ht="11.25">
      <c r="A38" s="28" t="s">
        <v>38</v>
      </c>
      <c r="B38" s="9"/>
    </row>
    <row r="39" spans="1:2" ht="11.25">
      <c r="A39" s="29" t="s">
        <v>39</v>
      </c>
      <c r="B39" s="9">
        <v>406550.9</v>
      </c>
    </row>
    <row r="40" spans="1:2" ht="11.25">
      <c r="A40" s="29" t="s">
        <v>40</v>
      </c>
      <c r="B40" s="9">
        <v>437674.04</v>
      </c>
    </row>
    <row r="41" spans="1:2" ht="11.25">
      <c r="A41" s="29" t="s">
        <v>41</v>
      </c>
      <c r="B41" s="9">
        <f>B39-B40</f>
        <v>-31123.139999999956</v>
      </c>
    </row>
    <row r="42" spans="1:14" s="32" customFormat="1" ht="11.25">
      <c r="A42" s="29" t="s">
        <v>42</v>
      </c>
      <c r="B42" s="30">
        <f>7961</f>
        <v>7961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s="32" customFormat="1" ht="11.25">
      <c r="A43" s="29" t="s">
        <v>43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2" ht="11.25">
      <c r="A44" s="29" t="s">
        <v>41</v>
      </c>
      <c r="B44" s="9"/>
    </row>
    <row r="45" ht="11.25">
      <c r="A45" s="27"/>
    </row>
    <row r="46" ht="11.25">
      <c r="A46" s="27" t="s">
        <v>44</v>
      </c>
    </row>
    <row r="47" spans="1:2" ht="11.25">
      <c r="A47" s="27" t="s">
        <v>45</v>
      </c>
      <c r="B47" s="2" t="s">
        <v>46</v>
      </c>
    </row>
    <row r="48" ht="11.25">
      <c r="A48" s="27" t="s">
        <v>47</v>
      </c>
    </row>
    <row r="49" ht="11.25">
      <c r="A49" s="27" t="s">
        <v>48</v>
      </c>
    </row>
    <row r="50" ht="11.25">
      <c r="A50" s="27" t="s">
        <v>49</v>
      </c>
    </row>
    <row r="51" ht="11.25">
      <c r="A51" s="27"/>
    </row>
    <row r="52" ht="11.25">
      <c r="A52" s="27" t="s">
        <v>50</v>
      </c>
    </row>
    <row r="53" ht="11.25">
      <c r="A53" s="27" t="s">
        <v>51</v>
      </c>
    </row>
  </sheetData>
  <autoFilter ref="B1:B5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2012-07-17T10:04:09Z</dcterms:modified>
  <cp:category/>
  <cp:version/>
  <cp:contentType/>
  <cp:contentStatus/>
</cp:coreProperties>
</file>