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'1'!$B$1:$B$60</definedName>
  </definedNames>
  <calcPr fullCalcOnLoad="1"/>
</workbook>
</file>

<file path=xl/sharedStrings.xml><?xml version="1.0" encoding="utf-8"?>
<sst xmlns="http://schemas.openxmlformats.org/spreadsheetml/2006/main" count="60" uniqueCount="59">
  <si>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</si>
  <si>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</si>
  <si>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</si>
  <si>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</si>
  <si>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Ленина 97/2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</si>
  <si>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</si>
  <si>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</si>
  <si>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</si>
  <si>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</si>
  <si>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</si>
  <si>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</si>
  <si>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</si>
  <si>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</si>
  <si>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</si>
  <si>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</si>
  <si>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</si>
  <si>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</si>
  <si>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</si>
  <si>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</si>
  <si>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кровли, козырьков от снега</t>
  </si>
  <si>
    <t>Ремонт входных групп</t>
  </si>
  <si>
    <t>Монтаж металлических дверей</t>
  </si>
  <si>
    <t xml:space="preserve">Ремонт, смена кровли </t>
  </si>
  <si>
    <t>Общестроительные работы (ремонт окон, дверей: укрепление коробок, смена оконных, дверных приборов, смена стекол и др.)</t>
  </si>
  <si>
    <t>Демонтаж телеантенн</t>
  </si>
  <si>
    <t>Подготовка к зиме ( промывка, опрессовка системы ЦО, ремонт, смена задвижек, вентилей, труб, сгонов, изоляция труб и т.п.)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</si>
  <si>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</si>
  <si>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>Ремонт, изготовление, установка урн</t>
  </si>
  <si>
    <t>Устройство газонов, альпийских горок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</si>
  <si>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</si>
  <si>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</si>
  <si>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</si>
  <si>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</si>
  <si>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</si>
  <si>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</si>
  <si>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</si>
  <si>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</si>
  <si>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</si>
  <si>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</si>
  <si>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</si>
  <si>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</si>
  <si>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</si>
  <si>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</si>
  <si>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</si>
  <si>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Справочно.Создан резерв для выполнения работ по ремонту лестничной клетки в 2013г.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</si>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</sst>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9" sqref="A39"/>
    </sheetView>
  </sheetViews>
  <sheetFormatPr defaultColWidth="9.140625" defaultRowHeight="12.75"/>
  <cols>
    <col min="1" max="1" width="64.7109375" style="35" customWidth="1"/>
    <col min="2" max="2" width="15.28125" style="2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35391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418877.88</v>
      </c>
    </row>
    <row r="8" spans="1:2" ht="11.25">
      <c r="A8" s="17" t="s">
        <v>9</v>
      </c>
      <c r="B8" s="9">
        <v>412482.36</v>
      </c>
    </row>
    <row r="9" spans="1:2" ht="11.25">
      <c r="A9" s="17" t="s">
        <v>10</v>
      </c>
      <c r="B9" s="9">
        <v>29291.67</v>
      </c>
    </row>
    <row r="10" spans="1:2" ht="11.25">
      <c r="A10" s="17" t="s">
        <v>11</v>
      </c>
      <c r="B10" s="9">
        <v>24011.67</v>
      </c>
    </row>
    <row r="11" spans="1:2" ht="11.25">
      <c r="A11" s="18" t="s">
        <v>12</v>
      </c>
      <c r="B11" s="9">
        <v>990.08</v>
      </c>
    </row>
    <row r="12" spans="1:2" ht="11.25">
      <c r="A12" s="18" t="s">
        <v>13</v>
      </c>
      <c r="B12" s="9">
        <v>610.71</v>
      </c>
    </row>
    <row r="13" spans="1:2" ht="11.25">
      <c r="A13" s="17" t="s">
        <v>14</v>
      </c>
      <c r="B13" s="9">
        <v>437104.74</v>
      </c>
    </row>
    <row r="14" spans="1:14" s="15" customFormat="1" ht="11.25">
      <c r="A14" s="19" t="s">
        <v>15</v>
      </c>
      <c r="B14" s="13">
        <v>47445.89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2" ht="11.25">
      <c r="A15" s="20" t="s">
        <v>16</v>
      </c>
      <c r="B15" s="9" t="s">
        <v>6</v>
      </c>
    </row>
    <row r="16" spans="1:14" s="15" customFormat="1" ht="11.25">
      <c r="A16" s="19" t="s">
        <v>17</v>
      </c>
      <c r="B16" s="13">
        <v>86556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15" customFormat="1" ht="11.25">
      <c r="A17" s="19" t="s">
        <v>18</v>
      </c>
      <c r="B17" s="13">
        <f>SUM(B18:B27)</f>
        <v>68966.5906779661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2" ht="12.75" customHeight="1">
      <c r="A18" s="21" t="s">
        <v>19</v>
      </c>
      <c r="B18" s="9">
        <v>9595.71</v>
      </c>
    </row>
    <row r="19" spans="1:2" ht="12.75" customHeight="1">
      <c r="A19" s="21" t="s">
        <v>20</v>
      </c>
      <c r="B19" s="9">
        <v>7503.92</v>
      </c>
    </row>
    <row r="20" spans="1:2" ht="12.75" customHeight="1">
      <c r="A20" s="21" t="s">
        <v>22</v>
      </c>
      <c r="B20" s="9">
        <v>6586.47</v>
      </c>
    </row>
    <row r="21" spans="1:2" ht="27" customHeight="1">
      <c r="A21" s="21" t="s">
        <v>23</v>
      </c>
      <c r="B21" s="9">
        <v>5462.05</v>
      </c>
    </row>
    <row r="22" spans="1:2" ht="12.75" customHeight="1">
      <c r="A22" s="21" t="s">
        <v>24</v>
      </c>
      <c r="B22" s="9">
        <v>1320.75</v>
      </c>
    </row>
    <row r="23" spans="1:2" ht="26.25" customHeight="1">
      <c r="A23" s="21" t="s">
        <v>25</v>
      </c>
      <c r="B23" s="9">
        <v>8887.14</v>
      </c>
    </row>
    <row r="24" spans="1:2" ht="36.75" customHeight="1">
      <c r="A24" s="21" t="s">
        <v>26</v>
      </c>
      <c r="B24" s="9">
        <v>1188.66</v>
      </c>
    </row>
    <row r="25" spans="1:2" ht="12.75" customHeight="1">
      <c r="A25" s="21" t="s">
        <v>27</v>
      </c>
      <c r="B25" s="9">
        <v>533.03</v>
      </c>
    </row>
    <row r="26" spans="1:2" ht="12.75" customHeight="1">
      <c r="A26" s="21" t="s">
        <v>28</v>
      </c>
      <c r="B26" s="9">
        <v>16515.92</v>
      </c>
    </row>
    <row r="27" spans="1:2" ht="12.75" customHeight="1">
      <c r="A27" s="22" t="s">
        <v>21</v>
      </c>
      <c r="B27" s="9">
        <v>11372.940677966102</v>
      </c>
    </row>
    <row r="28" spans="1:14" s="15" customFormat="1" ht="22.5">
      <c r="A28" s="24" t="s">
        <v>29</v>
      </c>
      <c r="B28" s="13">
        <v>28363.93133780442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s="15" customFormat="1" ht="11.25">
      <c r="A29" s="24" t="s">
        <v>30</v>
      </c>
      <c r="B29" s="13">
        <f>B30+B34</f>
        <v>115175.67588259134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s="28" customFormat="1" ht="12">
      <c r="A30" s="25" t="s">
        <v>31</v>
      </c>
      <c r="B30" s="26">
        <f>SUM(B31:B33)</f>
        <v>45431.670000000006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2" ht="11.25">
      <c r="A31" s="23" t="s">
        <v>32</v>
      </c>
      <c r="B31" s="9">
        <v>28000.05</v>
      </c>
    </row>
    <row r="32" spans="1:2" ht="11.25">
      <c r="A32" s="23" t="s">
        <v>33</v>
      </c>
      <c r="B32" s="9">
        <v>15956</v>
      </c>
    </row>
    <row r="33" spans="1:2" ht="11.25">
      <c r="A33" s="23" t="s">
        <v>34</v>
      </c>
      <c r="B33" s="9">
        <v>1475.62</v>
      </c>
    </row>
    <row r="34" spans="1:14" s="28" customFormat="1" ht="12">
      <c r="A34" s="25" t="s">
        <v>35</v>
      </c>
      <c r="B34" s="26">
        <f>SUM(B35:B36)</f>
        <v>69744.00588259133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2" ht="11.25">
      <c r="A35" s="23" t="s">
        <v>36</v>
      </c>
      <c r="B35" s="9">
        <v>55876.325882591336</v>
      </c>
    </row>
    <row r="36" spans="1:2" ht="11.25">
      <c r="A36" s="23" t="s">
        <v>37</v>
      </c>
      <c r="B36" s="9">
        <v>13867.68</v>
      </c>
    </row>
    <row r="37" spans="1:14" s="15" customFormat="1" ht="11.25">
      <c r="A37" s="24" t="s">
        <v>38</v>
      </c>
      <c r="B37" s="13">
        <v>22002.676775485965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s="15" customFormat="1" ht="22.5">
      <c r="A38" s="24" t="s">
        <v>39</v>
      </c>
      <c r="B38" s="13">
        <v>44018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s="15" customFormat="1" ht="11.25">
      <c r="A39" s="19" t="s">
        <v>40</v>
      </c>
      <c r="B39" s="13">
        <v>4234.154123876451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2" ht="11.25">
      <c r="A40" s="19" t="s">
        <v>41</v>
      </c>
      <c r="B40" s="9">
        <f>B17+B28+B29+B37+B38+B39</f>
        <v>282761.0287977243</v>
      </c>
    </row>
    <row r="41" spans="1:2" ht="11.25">
      <c r="A41" s="19" t="s">
        <v>42</v>
      </c>
      <c r="B41" s="13">
        <f>B40*1.18</f>
        <v>333658.0139813146</v>
      </c>
    </row>
    <row r="42" spans="1:2" ht="11.25">
      <c r="A42" s="17" t="s">
        <v>43</v>
      </c>
      <c r="B42" s="9">
        <f>B16+B13-B41</f>
        <v>190002.72601868538</v>
      </c>
    </row>
    <row r="43" spans="1:2" ht="22.5">
      <c r="A43" s="29" t="s">
        <v>44</v>
      </c>
      <c r="B43" s="2">
        <f>B42</f>
        <v>190002.72601868538</v>
      </c>
    </row>
    <row r="44" ht="11.25">
      <c r="A44" s="29"/>
    </row>
    <row r="45" spans="1:2" ht="11.25">
      <c r="A45" s="30" t="s">
        <v>45</v>
      </c>
      <c r="B45" s="9"/>
    </row>
    <row r="46" spans="1:2" ht="11.25">
      <c r="A46" s="31" t="s">
        <v>46</v>
      </c>
      <c r="B46" s="9">
        <v>242732.1</v>
      </c>
    </row>
    <row r="47" spans="1:2" ht="11.25">
      <c r="A47" s="31" t="s">
        <v>47</v>
      </c>
      <c r="B47" s="9">
        <v>281077.47</v>
      </c>
    </row>
    <row r="48" spans="1:2" ht="11.25">
      <c r="A48" s="31" t="s">
        <v>48</v>
      </c>
      <c r="B48" s="9">
        <f>B46-B47</f>
        <v>-38345.369999999966</v>
      </c>
    </row>
    <row r="49" spans="1:14" s="34" customFormat="1" ht="11.25">
      <c r="A49" s="31" t="s">
        <v>49</v>
      </c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4" customFormat="1" ht="11.25">
      <c r="A50" s="31" t="s">
        <v>50</v>
      </c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2" ht="11.25">
      <c r="A51" s="31" t="s">
        <v>48</v>
      </c>
      <c r="B51" s="9"/>
    </row>
    <row r="52" ht="11.25">
      <c r="A52" s="29"/>
    </row>
    <row r="53" ht="11.25">
      <c r="A53" s="29" t="s">
        <v>51</v>
      </c>
    </row>
    <row r="54" spans="1:2" ht="11.25">
      <c r="A54" s="29" t="s">
        <v>52</v>
      </c>
      <c r="B54" s="2" t="s">
        <v>53</v>
      </c>
    </row>
    <row r="55" ht="11.25">
      <c r="A55" s="29" t="s">
        <v>54</v>
      </c>
    </row>
    <row r="56" ht="11.25">
      <c r="A56" s="29" t="s">
        <v>55</v>
      </c>
    </row>
    <row r="57" ht="11.25">
      <c r="A57" s="29" t="s">
        <v>56</v>
      </c>
    </row>
    <row r="58" ht="11.25">
      <c r="A58" s="29"/>
    </row>
    <row r="59" ht="11.25">
      <c r="A59" s="29" t="s">
        <v>57</v>
      </c>
    </row>
    <row r="60" ht="11.25">
      <c r="A60" s="29" t="s">
        <v>58</v>
      </c>
    </row>
  </sheetData>
  <autoFilter ref="B1:B60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2012-07-17T09:58:04Z</dcterms:modified>
  <cp:category/>
  <cp:version/>
  <cp:contentType/>
  <cp:contentStatus/>
</cp:coreProperties>
</file>