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'1'!$B$1:$B$53</definedName>
  </definedNames>
  <calcPr fullCalcOnLoad="1"/>
</workbook>
</file>

<file path=xl/sharedStrings.xml><?xml version="1.0" encoding="utf-8"?>
<sst xmlns="http://schemas.openxmlformats.org/spreadsheetml/2006/main" count="53" uniqueCount="52">
  <si>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</si>
  <si>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</si>
  <si>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</si>
  <si>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</si>
  <si>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Петропавловская 53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</si>
  <si>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</si>
  <si>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</si>
  <si>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</si>
  <si>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</si>
  <si>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</si>
  <si>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</si>
  <si>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</si>
  <si>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</si>
  <si>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</si>
  <si>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</si>
  <si>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Очистка кровли, козырьков от снега</t>
  </si>
  <si>
    <t>Ремонт лестничных маршей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</si>
  <si>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</si>
  <si>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</si>
  <si>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Кронирование деревьев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</si>
  <si>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</si>
  <si>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</si>
  <si>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</si>
  <si>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</si>
  <si>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</si>
  <si>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</si>
  <si>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</si>
  <si>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Обслуживание ВДГО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</si>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</sst>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2" sqref="A32"/>
    </sheetView>
  </sheetViews>
  <sheetFormatPr defaultColWidth="9.140625" defaultRowHeight="12.75"/>
  <cols>
    <col min="1" max="1" width="64.7109375" style="33" customWidth="1"/>
    <col min="2" max="2" width="18.8515625" style="2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-331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55255.56</v>
      </c>
    </row>
    <row r="8" spans="1:2" ht="11.25">
      <c r="A8" s="17" t="s">
        <v>9</v>
      </c>
      <c r="B8" s="9">
        <v>54015.84</v>
      </c>
    </row>
    <row r="9" spans="1:2" ht="11.25">
      <c r="A9" s="17" t="s">
        <v>10</v>
      </c>
      <c r="B9" s="9">
        <v>54015.84</v>
      </c>
    </row>
    <row r="10" spans="1:14" s="15" customFormat="1" ht="11.25">
      <c r="A10" s="18" t="s">
        <v>11</v>
      </c>
      <c r="B10" s="13">
        <v>908.7200000000012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2" ht="11.25">
      <c r="A11" s="19" t="s">
        <v>12</v>
      </c>
      <c r="B11" s="9" t="s">
        <v>6</v>
      </c>
    </row>
    <row r="12" spans="1:14" s="15" customFormat="1" ht="11.25">
      <c r="A12" s="18" t="s">
        <v>13</v>
      </c>
      <c r="B12" s="13">
        <v>-40938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5" customFormat="1" ht="11.25">
      <c r="A13" s="18" t="s">
        <v>14</v>
      </c>
      <c r="B13" s="13">
        <f>SUM(B14:B20)</f>
        <v>63461.26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" ht="12.75" customHeight="1">
      <c r="A14" s="20" t="s">
        <v>15</v>
      </c>
      <c r="B14" s="9">
        <v>5890.22</v>
      </c>
    </row>
    <row r="15" spans="1:2" ht="12.75" customHeight="1">
      <c r="A15" s="20" t="s">
        <v>16</v>
      </c>
      <c r="B15" s="9">
        <v>22007.31</v>
      </c>
    </row>
    <row r="16" spans="1:2" ht="37.5" customHeight="1">
      <c r="A16" s="20" t="s">
        <v>17</v>
      </c>
      <c r="B16" s="9">
        <v>8829.82</v>
      </c>
    </row>
    <row r="17" spans="1:2" ht="23.25" customHeight="1">
      <c r="A17" s="20" t="s">
        <v>18</v>
      </c>
      <c r="B17" s="9">
        <v>1275.79</v>
      </c>
    </row>
    <row r="18" spans="1:2" ht="12.75" customHeight="1">
      <c r="A18" s="20" t="s">
        <v>19</v>
      </c>
      <c r="B18" s="9">
        <v>23508.1</v>
      </c>
    </row>
    <row r="19" spans="1:2" ht="36" customHeight="1">
      <c r="A19" s="20" t="s">
        <v>20</v>
      </c>
      <c r="B19" s="9">
        <v>652.02</v>
      </c>
    </row>
    <row r="20" spans="1:2" ht="12.75" customHeight="1">
      <c r="A20" s="21" t="s">
        <v>21</v>
      </c>
      <c r="B20" s="9">
        <v>1298</v>
      </c>
    </row>
    <row r="21" spans="1:14" s="15" customFormat="1" ht="22.5">
      <c r="A21" s="22" t="s">
        <v>22</v>
      </c>
      <c r="B21" s="13">
        <v>2668.8783543522463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s="15" customFormat="1" ht="11.25">
      <c r="A22" s="22" t="s">
        <v>23</v>
      </c>
      <c r="B22" s="13">
        <f>B23+B27</f>
        <v>43002.208602743456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26" customFormat="1" ht="12">
      <c r="A23" s="23" t="s">
        <v>24</v>
      </c>
      <c r="B23" s="24">
        <f>SUM(B24:B26)</f>
        <v>6048.0389830508475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2" ht="11.25">
      <c r="A24" s="21" t="s">
        <v>25</v>
      </c>
      <c r="B24" s="9">
        <v>5179.2</v>
      </c>
    </row>
    <row r="25" spans="1:2" ht="11.25">
      <c r="A25" s="21" t="s">
        <v>26</v>
      </c>
      <c r="B25" s="9">
        <v>115</v>
      </c>
    </row>
    <row r="26" spans="1:2" ht="11.25">
      <c r="A26" s="21" t="s">
        <v>27</v>
      </c>
      <c r="B26" s="9">
        <v>753.8389830508474</v>
      </c>
    </row>
    <row r="27" spans="1:14" s="26" customFormat="1" ht="12">
      <c r="A27" s="23" t="s">
        <v>28</v>
      </c>
      <c r="B27" s="24">
        <f>SUM(B28:B29)</f>
        <v>36954.169619692606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2" ht="11.25">
      <c r="A28" s="21" t="s">
        <v>29</v>
      </c>
      <c r="B28" s="9">
        <v>34389.0496196926</v>
      </c>
    </row>
    <row r="29" spans="1:2" ht="11.25">
      <c r="A29" s="21" t="s">
        <v>30</v>
      </c>
      <c r="B29" s="9">
        <v>2565.12</v>
      </c>
    </row>
    <row r="30" spans="1:14" s="15" customFormat="1" ht="11.25">
      <c r="A30" s="22" t="s">
        <v>31</v>
      </c>
      <c r="B30" s="13">
        <v>8120.809466240104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5" customFormat="1" ht="22.5">
      <c r="A31" s="22" t="s">
        <v>32</v>
      </c>
      <c r="B31" s="13">
        <v>5807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15" customFormat="1" ht="11.25">
      <c r="A32" s="18" t="s">
        <v>33</v>
      </c>
      <c r="B32" s="13">
        <v>1562.7534432085486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2" ht="11.25">
      <c r="A33" s="18" t="s">
        <v>34</v>
      </c>
      <c r="B33" s="9">
        <f>B13+B21+B22+B30+B31+B32</f>
        <v>124622.90986654436</v>
      </c>
    </row>
    <row r="34" spans="1:2" ht="11.25">
      <c r="A34" s="18" t="s">
        <v>35</v>
      </c>
      <c r="B34" s="13">
        <f>B33*1.18</f>
        <v>147055.03364252235</v>
      </c>
    </row>
    <row r="35" spans="1:2" ht="11.25">
      <c r="A35" s="17" t="s">
        <v>36</v>
      </c>
      <c r="B35" s="9">
        <f>B12+B9-B34</f>
        <v>-133977.19364252235</v>
      </c>
    </row>
    <row r="36" spans="1:2" ht="22.5">
      <c r="A36" s="27" t="s">
        <v>37</v>
      </c>
      <c r="B36" s="2">
        <f>B35</f>
        <v>-133977.19364252235</v>
      </c>
    </row>
    <row r="37" ht="11.25">
      <c r="A37" s="27"/>
    </row>
    <row r="38" spans="1:2" ht="11.25">
      <c r="A38" s="28" t="s">
        <v>38</v>
      </c>
      <c r="B38" s="9"/>
    </row>
    <row r="39" spans="1:2" ht="11.25">
      <c r="A39" s="29" t="s">
        <v>39</v>
      </c>
      <c r="B39" s="9">
        <v>47699.35</v>
      </c>
    </row>
    <row r="40" spans="1:2" ht="11.25">
      <c r="A40" s="29" t="s">
        <v>40</v>
      </c>
      <c r="B40" s="9">
        <v>67645.04</v>
      </c>
    </row>
    <row r="41" spans="1:2" ht="11.25">
      <c r="A41" s="29" t="s">
        <v>41</v>
      </c>
      <c r="B41" s="9">
        <f>B39-B40</f>
        <v>-19945.689999999995</v>
      </c>
    </row>
    <row r="42" spans="1:14" s="32" customFormat="1" ht="11.25">
      <c r="A42" s="29" t="s">
        <v>42</v>
      </c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s="32" customFormat="1" ht="11.25">
      <c r="A43" s="29" t="s">
        <v>43</v>
      </c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</row>
    <row r="44" spans="1:2" ht="11.25">
      <c r="A44" s="29" t="s">
        <v>41</v>
      </c>
      <c r="B44" s="9"/>
    </row>
    <row r="45" ht="11.25">
      <c r="A45" s="27"/>
    </row>
    <row r="46" ht="11.25">
      <c r="A46" s="27" t="s">
        <v>44</v>
      </c>
    </row>
    <row r="47" spans="1:2" ht="11.25">
      <c r="A47" s="27" t="s">
        <v>45</v>
      </c>
      <c r="B47" s="2" t="s">
        <v>46</v>
      </c>
    </row>
    <row r="48" ht="11.25">
      <c r="A48" s="27" t="s">
        <v>47</v>
      </c>
    </row>
    <row r="49" ht="11.25">
      <c r="A49" s="27" t="s">
        <v>48</v>
      </c>
    </row>
    <row r="50" ht="11.25">
      <c r="A50" s="27" t="s">
        <v>49</v>
      </c>
    </row>
    <row r="51" ht="11.25">
      <c r="A51" s="27"/>
    </row>
    <row r="52" ht="11.25">
      <c r="A52" s="27" t="s">
        <v>50</v>
      </c>
    </row>
    <row r="53" ht="11.25">
      <c r="A53" s="27" t="s">
        <v>51</v>
      </c>
    </row>
  </sheetData>
  <autoFilter ref="B1:B53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2012-07-17T10:44:58Z</dcterms:modified>
  <cp:category/>
  <cp:version/>
  <cp:contentType/>
  <cp:contentStatus/>
</cp:coreProperties>
</file>