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Лист1" sheetId="1" r:id="rId1"/>
  </sheets>
  <definedNames>
    <definedName name="_xlnm._FilterDatabase" localSheetId="0" hidden="1">'Лист1'!$B$2:$B$237</definedName>
  </definedNames>
  <calcPr fullCalcOnLoad="1"/>
</workbook>
</file>

<file path=xl/sharedStrings.xml><?xml version="1.0" encoding="utf-8"?>
<sst xmlns="http://schemas.openxmlformats.org/spreadsheetml/2006/main" count="59" uniqueCount="58">
  <si>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</si>
  <si>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</si>
  <si>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</si>
  <si>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</si>
  <si>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</si>
  <si>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</si>
  <si>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</si>
  <si>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</si>
  <si>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</si>
  <si>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</si>
  <si>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</si>
  <si>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</si>
  <si>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</si>
  <si>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</si>
  <si>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</si>
  <si>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</si>
  <si>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</si>
  <si>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</si>
  <si>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</si>
  <si>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Установка почтовых ящиков, ремонт лестничных ограждений</t>
  </si>
  <si>
    <t>Смена стекол, установка пружин, ремонт оконных рам, дверных полотен</t>
  </si>
  <si>
    <t>Установка аншлагов</t>
  </si>
  <si>
    <t xml:space="preserve">Замена и ремонт металлических дверей 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</si>
  <si>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</si>
  <si>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</si>
  <si>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</si>
  <si>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Окраска тепловых узлов</t>
  </si>
  <si>
    <t>Электромонтажные работы</t>
  </si>
  <si>
    <t>Замер сопротивления изоляции электропроводки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</si>
  <si>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</si>
  <si>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</si>
  <si>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</si>
  <si>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</si>
  <si>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</si>
  <si>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</si>
  <si>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</si>
  <si>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</si>
  <si>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</si>
  <si>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</si>
  <si>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</si>
  <si>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</si>
  <si>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</si>
  <si>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</si>
  <si>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</si>
  <si>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Начислено населению (ХВС)</t>
  </si>
  <si>
    <t>Предъявлено МУП Уфаводоканал</t>
  </si>
  <si>
    <t>Разница</t>
  </si>
  <si>
    <t>Сумма, руб.</t>
  </si>
  <si>
    <t>Управляющая компания</t>
  </si>
  <si>
    <t>Директор ОАО УЖХ Советского района городского округа г.Уфа РБ             Ардаширов И.А.</t>
  </si>
  <si>
    <t xml:space="preserve">Директор ООО "ЖЭУ №19"                                                               Фаткуллин Р.Р. </t>
  </si>
  <si>
    <t>Обслуживающая организация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</si>
  <si>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</si>
  <si>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</si>
  <si>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 xml:space="preserve">Водопотребление </t>
  </si>
  <si>
    <t>50 лет Октября,11</t>
  </si>
  <si>
    <t>Справочно:</t>
  </si>
  <si>
    <t>В 2012 году произведено снижение объемов работ всвязи с перерасходом затрат в 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</si>
</sst>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0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  <font>
      <b/>
      <i/>
      <sz val="9"/>
      <name val="Arial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18" applyFont="1" applyFill="1" applyAlignment="1">
      <alignment vertical="top" wrapText="1"/>
      <protection/>
    </xf>
    <xf numFmtId="0" fontId="1" fillId="0" borderId="1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left" vertical="center"/>
    </xf>
    <xf numFmtId="1" fontId="2" fillId="0" borderId="3" xfId="0" applyNumberFormat="1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8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/>
    </xf>
    <xf numFmtId="0" fontId="3" fillId="0" borderId="0" xfId="17" applyFont="1" applyFill="1" applyBorder="1">
      <alignment/>
      <protection/>
    </xf>
    <xf numFmtId="0" fontId="3" fillId="0" borderId="0" xfId="17" applyFont="1" applyFill="1" applyAlignment="1">
      <alignment horizontal="left" vertical="center" wrapText="1"/>
      <protection/>
    </xf>
  </cellXfs>
  <cellStyles count="8">
    <cellStyle name="Normal" xfId="0"/>
    <cellStyle name="Currency" xfId="15"/>
    <cellStyle name="Currency [0]" xfId="16"/>
    <cellStyle name="Обычный_Книга4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1"/>
  <sheetViews>
    <sheetView tabSelected="1" zoomScale="95" zoomScaleNormal="95" workbookViewId="0" topLeftCell="A28">
      <selection activeCell="A42" sqref="A42:IV45"/>
    </sheetView>
  </sheetViews>
  <sheetFormatPr defaultColWidth="9.00390625" defaultRowHeight="12.75"/>
  <cols>
    <col min="1" max="1" width="66.00390625" style="21" customWidth="1"/>
    <col min="2" max="2" width="16.125" style="21" bestFit="1" customWidth="1"/>
  </cols>
  <sheetData>
    <row r="2" spans="1:2" ht="12.75">
      <c r="A2" s="1" t="s">
        <v>0</v>
      </c>
      <c r="B2" s="22"/>
    </row>
    <row r="3" spans="1:2" ht="16.5" customHeight="1">
      <c r="A3" s="1" t="s">
        <v>1</v>
      </c>
      <c r="B3" s="22"/>
    </row>
    <row r="4" spans="1:2" ht="28.5" customHeight="1">
      <c r="A4" s="1" t="s">
        <v>2</v>
      </c>
      <c r="B4" s="22"/>
    </row>
    <row r="5" spans="1:2" ht="18" customHeight="1">
      <c r="A5" s="32" t="s">
        <v>3</v>
      </c>
      <c r="B5" s="31" t="s">
        <v>55</v>
      </c>
    </row>
    <row r="6" spans="1:2" ht="12.75">
      <c r="A6" s="16" t="s">
        <v>4</v>
      </c>
      <c r="B6" s="23" t="s">
        <v>47</v>
      </c>
    </row>
    <row r="7" spans="1:2" ht="12.75">
      <c r="A7" s="17" t="s">
        <v>5</v>
      </c>
      <c r="B7" s="24">
        <v>11630.85</v>
      </c>
    </row>
    <row r="8" spans="1:2" ht="12.75">
      <c r="A8" s="18" t="s">
        <v>6</v>
      </c>
      <c r="B8" s="24">
        <v>379037.28</v>
      </c>
    </row>
    <row r="9" spans="1:2" ht="12.75">
      <c r="A9" s="19" t="s">
        <v>7</v>
      </c>
      <c r="B9" s="24">
        <v>369986.31</v>
      </c>
    </row>
    <row r="10" spans="1:2" ht="12.75">
      <c r="A10" s="18" t="s">
        <v>8</v>
      </c>
      <c r="B10" s="24">
        <f>B8-B9</f>
        <v>9050.97000000003</v>
      </c>
    </row>
    <row r="11" spans="1:2" ht="12.75">
      <c r="A11" s="18" t="s">
        <v>9</v>
      </c>
      <c r="B11" s="24">
        <v>20066.010362694302</v>
      </c>
    </row>
    <row r="12" spans="1:2" ht="12.75">
      <c r="A12" s="18" t="s">
        <v>10</v>
      </c>
      <c r="B12" s="24">
        <v>19933.428324697757</v>
      </c>
    </row>
    <row r="13" spans="1:2" ht="12.75">
      <c r="A13" s="18" t="s">
        <v>11</v>
      </c>
      <c r="B13" s="24">
        <v>1414.4</v>
      </c>
    </row>
    <row r="14" spans="1:2" ht="12.75">
      <c r="A14" s="20" t="s">
        <v>12</v>
      </c>
      <c r="B14" s="24">
        <v>854.99</v>
      </c>
    </row>
    <row r="15" spans="1:2" ht="12.75">
      <c r="A15" s="19" t="s">
        <v>13</v>
      </c>
      <c r="B15" s="24">
        <f>B9+B12+B14</f>
        <v>390774.72832469776</v>
      </c>
    </row>
    <row r="16" spans="1:2" ht="12.75">
      <c r="A16" s="17" t="s">
        <v>14</v>
      </c>
      <c r="B16" s="24">
        <f>B7+B8+B11+B13-B15</f>
        <v>21373.81203799654</v>
      </c>
    </row>
    <row r="17" spans="1:2" ht="12.75">
      <c r="A17" s="16" t="s">
        <v>15</v>
      </c>
      <c r="B17" s="23" t="s">
        <v>47</v>
      </c>
    </row>
    <row r="18" spans="1:2" ht="12.75">
      <c r="A18" s="2" t="s">
        <v>16</v>
      </c>
      <c r="B18" s="25">
        <v>-129394.8</v>
      </c>
    </row>
    <row r="19" spans="1:2" ht="12.75">
      <c r="A19" s="2" t="s">
        <v>17</v>
      </c>
      <c r="B19" s="26">
        <f>SUM(B20:B31)</f>
        <v>79459.73410666687</v>
      </c>
    </row>
    <row r="20" spans="1:2" ht="12.75">
      <c r="A20" s="4" t="s">
        <v>18</v>
      </c>
      <c r="B20" s="25">
        <v>5689.2395303956855</v>
      </c>
    </row>
    <row r="21" spans="1:2" ht="12.75">
      <c r="A21" s="4" t="s">
        <v>19</v>
      </c>
      <c r="B21" s="25">
        <v>3548.949152542373</v>
      </c>
    </row>
    <row r="22" spans="1:2" ht="12.75">
      <c r="A22" s="5" t="s">
        <v>20</v>
      </c>
      <c r="B22" s="25">
        <v>5581.567796610169</v>
      </c>
    </row>
    <row r="23" spans="1:2" ht="12.75">
      <c r="A23" s="5" t="s">
        <v>21</v>
      </c>
      <c r="B23" s="25">
        <v>298.135593220339</v>
      </c>
    </row>
    <row r="24" spans="1:2" ht="12.75">
      <c r="A24" s="5" t="s">
        <v>22</v>
      </c>
      <c r="B24" s="25">
        <v>1463.42</v>
      </c>
    </row>
    <row r="25" spans="1:2" ht="12.75">
      <c r="A25" s="5" t="s">
        <v>23</v>
      </c>
      <c r="B25" s="25">
        <v>13871.27118644068</v>
      </c>
    </row>
    <row r="26" spans="1:2" ht="12.75">
      <c r="A26" s="5" t="s">
        <v>24</v>
      </c>
      <c r="B26" s="25">
        <v>3318.8728813559323</v>
      </c>
    </row>
    <row r="27" spans="1:2" ht="12.75">
      <c r="A27" s="5" t="s">
        <v>25</v>
      </c>
      <c r="B27" s="25">
        <v>11102.347457627118</v>
      </c>
    </row>
    <row r="28" spans="1:2" ht="12.75">
      <c r="A28" s="5" t="s">
        <v>26</v>
      </c>
      <c r="B28" s="25">
        <v>679.4915254237288</v>
      </c>
    </row>
    <row r="29" spans="1:2" ht="12.75">
      <c r="A29" s="5" t="s">
        <v>27</v>
      </c>
      <c r="B29" s="25">
        <v>9376.28813559322</v>
      </c>
    </row>
    <row r="30" spans="1:2" ht="12.75">
      <c r="A30" s="5" t="s">
        <v>28</v>
      </c>
      <c r="B30" s="25">
        <v>9120.6</v>
      </c>
    </row>
    <row r="31" spans="1:2" ht="24">
      <c r="A31" s="5" t="s">
        <v>29</v>
      </c>
      <c r="B31" s="25">
        <v>15409.550847457629</v>
      </c>
    </row>
    <row r="32" spans="1:2" ht="24">
      <c r="A32" s="6" t="s">
        <v>30</v>
      </c>
      <c r="B32" s="26">
        <v>18017.80030205661</v>
      </c>
    </row>
    <row r="33" spans="1:2" ht="12.75">
      <c r="A33" s="6" t="s">
        <v>31</v>
      </c>
      <c r="B33" s="26">
        <f>B34+B37</f>
        <v>118505.285570757</v>
      </c>
    </row>
    <row r="34" spans="1:2" ht="12.75">
      <c r="A34" s="7" t="s">
        <v>32</v>
      </c>
      <c r="B34" s="27">
        <f>SUM(B35:B36)</f>
        <v>25714.43</v>
      </c>
    </row>
    <row r="35" spans="1:2" ht="12.75">
      <c r="A35" s="8" t="s">
        <v>33</v>
      </c>
      <c r="B35" s="25">
        <v>19583.85</v>
      </c>
    </row>
    <row r="36" spans="1:2" ht="12.75">
      <c r="A36" s="8" t="s">
        <v>34</v>
      </c>
      <c r="B36" s="25">
        <v>6130.58</v>
      </c>
    </row>
    <row r="37" spans="1:2" ht="12.75">
      <c r="A37" s="7" t="s">
        <v>35</v>
      </c>
      <c r="B37" s="27">
        <f>SUM(B38:B39)</f>
        <v>92790.855570757</v>
      </c>
    </row>
    <row r="38" spans="1:2" ht="12.75">
      <c r="A38" s="8" t="s">
        <v>36</v>
      </c>
      <c r="B38" s="25">
        <v>83091.495570757</v>
      </c>
    </row>
    <row r="39" spans="1:2" ht="12.75">
      <c r="A39" s="8" t="s">
        <v>37</v>
      </c>
      <c r="B39" s="25">
        <v>9699.36</v>
      </c>
    </row>
    <row r="40" spans="1:2" ht="12.75">
      <c r="A40" s="6" t="s">
        <v>38</v>
      </c>
      <c r="B40" s="26">
        <v>19486.484988704553</v>
      </c>
    </row>
    <row r="41" spans="1:2" ht="24">
      <c r="A41" s="6" t="s">
        <v>39</v>
      </c>
      <c r="B41" s="26">
        <v>39831.03620338984</v>
      </c>
    </row>
    <row r="42" spans="1:2" ht="12.75">
      <c r="A42" s="3" t="s">
        <v>40</v>
      </c>
      <c r="B42" s="25">
        <v>3699.9655041844085</v>
      </c>
    </row>
    <row r="43" spans="1:2" ht="12.75">
      <c r="A43" s="2" t="s">
        <v>41</v>
      </c>
      <c r="B43" s="26">
        <f>B42+B41+B40+B33+B32+B19</f>
        <v>279000.30667575926</v>
      </c>
    </row>
    <row r="44" spans="1:2" ht="12.75">
      <c r="A44" s="2" t="s">
        <v>42</v>
      </c>
      <c r="B44" s="26">
        <f>B43*1.18</f>
        <v>329220.3618773959</v>
      </c>
    </row>
    <row r="45" spans="1:2" ht="12.75">
      <c r="A45" s="3" t="s">
        <v>43</v>
      </c>
      <c r="B45" s="25">
        <f>B15+B18-B44</f>
        <v>-67840.43355269812</v>
      </c>
    </row>
    <row r="46" spans="1:2" ht="12.75">
      <c r="A46" s="34" t="s">
        <v>56</v>
      </c>
      <c r="B46" s="28"/>
    </row>
    <row r="47" spans="1:2" ht="24">
      <c r="A47" s="35" t="s">
        <v>57</v>
      </c>
      <c r="B47" s="33"/>
    </row>
    <row r="48" ht="12.75">
      <c r="B48" s="28"/>
    </row>
    <row r="49" spans="1:2" ht="12.75">
      <c r="A49" s="15" t="s">
        <v>54</v>
      </c>
      <c r="B49" s="29"/>
    </row>
    <row r="50" spans="1:2" ht="12.75">
      <c r="A50" s="9" t="s">
        <v>44</v>
      </c>
      <c r="B50" s="29">
        <v>199815.77</v>
      </c>
    </row>
    <row r="51" spans="1:2" ht="12.75">
      <c r="A51" s="9" t="s">
        <v>45</v>
      </c>
      <c r="B51" s="29">
        <v>412863.92</v>
      </c>
    </row>
    <row r="52" spans="1:2" ht="12.75">
      <c r="A52" s="9" t="s">
        <v>46</v>
      </c>
      <c r="B52" s="11">
        <f>B50-B51</f>
        <v>-213048.15</v>
      </c>
    </row>
    <row r="53" spans="1:2" ht="12.75">
      <c r="A53" s="10"/>
      <c r="B53" s="30"/>
    </row>
    <row r="54" spans="1:2" ht="12.75">
      <c r="A54" s="13" t="s">
        <v>48</v>
      </c>
      <c r="B54" s="30"/>
    </row>
    <row r="55" spans="1:2" ht="12.75">
      <c r="A55" s="13" t="s">
        <v>49</v>
      </c>
      <c r="B55" s="30"/>
    </row>
    <row r="56" spans="1:2" ht="12.75">
      <c r="A56" s="13"/>
      <c r="B56" s="30"/>
    </row>
    <row r="57" ht="12.75">
      <c r="A57" s="13" t="s">
        <v>51</v>
      </c>
    </row>
    <row r="58" ht="12.75">
      <c r="A58" s="12" t="s">
        <v>50</v>
      </c>
    </row>
    <row r="59" ht="12.75">
      <c r="A59"/>
    </row>
    <row r="60" ht="12.75">
      <c r="A60" s="14" t="s">
        <v>52</v>
      </c>
    </row>
    <row r="61" ht="12.75">
      <c r="A61" s="14" t="s">
        <v>53</v>
      </c>
    </row>
  </sheetData>
  <autoFilter ref="B2:B23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2012-03-12T05:49:34Z</dcterms:created>
  <dcterms:modified xsi:type="dcterms:W3CDTF">2012-07-25T05:58:53Z</dcterms:modified>
  <cp:category/>
  <cp:version/>
  <cp:contentType/>
  <cp:contentStatus/>
</cp:coreProperties>
</file>