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7170" activeTab="0"/>
  </bookViews>
  <sheets>
    <sheet name="Лист1" sheetId="1" r:id="rId1"/>
  </sheets>
  <definedNames>
    <definedName name="_xlnm._FilterDatabase" localSheetId="0" hidden="1">'Лист1'!$B$2:$B$237</definedName>
  </definedNames>
  <calcPr fullCalcOnLoad="1"/>
</workbook>
</file>

<file path=xl/sharedStrings.xml><?xml version="1.0" encoding="utf-8"?>
<sst xmlns="http://schemas.openxmlformats.org/spreadsheetml/2006/main" count="58" uniqueCount="57">
  <si>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</si>
  <si>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</si>
  <si>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</si>
  <si>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</si>
  <si>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</si>
  <si>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</si>
  <si>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</si>
  <si>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</si>
  <si>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</si>
  <si>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</si>
  <si>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</si>
  <si>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</si>
  <si>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</si>
  <si>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</si>
  <si>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</si>
  <si>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</si>
  <si>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</si>
  <si>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</si>
  <si>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</si>
  <si>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</si>
  <si>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Ремонт, окраска наружных и внутренних стен, цоколей</t>
  </si>
  <si>
    <t>Смена стекол, установка пружин, ремонт оконных рам, дверных полотен</t>
  </si>
  <si>
    <t>Установка аншлагов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</si>
  <si>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</si>
  <si>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</si>
  <si>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</si>
  <si>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Установка, смена, ремонт, поверка приборов учета</t>
  </si>
  <si>
    <t>Окраска тепловых узлов</t>
  </si>
  <si>
    <t>Электромонтажные работы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</si>
  <si>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</si>
  <si>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</si>
  <si>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</si>
  <si>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</si>
  <si>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</si>
  <si>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</si>
  <si>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</si>
  <si>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</si>
  <si>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</si>
  <si>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</si>
  <si>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</si>
  <si>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</si>
  <si>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</si>
  <si>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</si>
  <si>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</si>
  <si>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</si>
  <si>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</si>
  <si>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</si>
  <si>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</si>
  <si>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</si>
  <si>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</si>
  <si>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</si>
  <si>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</si>
  <si>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</si>
  <si>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</si>
  <si>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</si>
  <si>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</si>
  <si>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Цюрупы ,102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</si>
</sst>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0"/>
  <sheetViews>
    <sheetView tabSelected="1" workbookViewId="0" topLeftCell="A28">
      <selection activeCell="A41" sqref="A41:IV44"/>
    </sheetView>
  </sheetViews>
  <sheetFormatPr defaultColWidth="9.140625" defaultRowHeight="12.75"/>
  <cols>
    <col min="1" max="1" width="61.140625" style="22" customWidth="1"/>
    <col min="2" max="2" width="20.0039062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56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3289.4</v>
      </c>
    </row>
    <row r="8" spans="1:2" ht="12.75">
      <c r="A8" s="6" t="s">
        <v>7</v>
      </c>
      <c r="B8" s="29">
        <v>246559.32</v>
      </c>
    </row>
    <row r="9" spans="1:2" ht="12.75">
      <c r="A9" s="7" t="s">
        <v>8</v>
      </c>
      <c r="B9" s="29">
        <v>243589.63</v>
      </c>
    </row>
    <row r="10" spans="1:2" ht="12.75">
      <c r="A10" s="6" t="s">
        <v>9</v>
      </c>
      <c r="B10" s="29">
        <f>B8-B9</f>
        <v>2969.6900000000023</v>
      </c>
    </row>
    <row r="11" spans="1:2" ht="12.75">
      <c r="A11" s="6" t="s">
        <v>10</v>
      </c>
      <c r="B11" s="29">
        <v>70434.92227979277</v>
      </c>
    </row>
    <row r="12" spans="1:2" ht="12.75">
      <c r="A12" s="6" t="s">
        <v>11</v>
      </c>
      <c r="B12" s="29">
        <v>63298.21409326425</v>
      </c>
    </row>
    <row r="13" spans="1:2" ht="12.75">
      <c r="A13" s="6" t="s">
        <v>12</v>
      </c>
      <c r="B13" s="29">
        <v>17152.84</v>
      </c>
    </row>
    <row r="14" spans="1:2" ht="12.75">
      <c r="A14" s="8" t="s">
        <v>13</v>
      </c>
      <c r="B14" s="29">
        <v>15322.74</v>
      </c>
    </row>
    <row r="15" spans="1:2" ht="12.75">
      <c r="A15" s="7" t="s">
        <v>14</v>
      </c>
      <c r="B15" s="29">
        <f>B9+B12+B14</f>
        <v>322210.58409326425</v>
      </c>
    </row>
    <row r="16" spans="1:2" ht="12.75">
      <c r="A16" s="5" t="s">
        <v>15</v>
      </c>
      <c r="B16" s="29">
        <f>B7+B8+B11+B13-B15</f>
        <v>15225.898186528531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-83173.1</v>
      </c>
    </row>
    <row r="19" spans="1:2" ht="12.75">
      <c r="A19" s="9" t="s">
        <v>18</v>
      </c>
      <c r="B19" s="31">
        <f>SUM(B20:B30)</f>
        <v>117715.98560655458</v>
      </c>
    </row>
    <row r="20" spans="1:2" ht="12.75">
      <c r="A20" s="11" t="s">
        <v>19</v>
      </c>
      <c r="B20" s="30">
        <v>5291.6359455376105</v>
      </c>
    </row>
    <row r="21" spans="1:2" ht="12.75">
      <c r="A21" s="11" t="s">
        <v>20</v>
      </c>
      <c r="B21" s="30">
        <v>2257.9661016949153</v>
      </c>
    </row>
    <row r="22" spans="1:2" ht="24">
      <c r="A22" s="12" t="s">
        <v>21</v>
      </c>
      <c r="B22" s="30">
        <v>5621.440677966102</v>
      </c>
    </row>
    <row r="23" spans="1:2" ht="12.75">
      <c r="A23" s="12" t="s">
        <v>22</v>
      </c>
      <c r="B23" s="30">
        <v>425.5508474576271</v>
      </c>
    </row>
    <row r="24" spans="1:2" ht="12.75">
      <c r="A24" s="12" t="s">
        <v>23</v>
      </c>
      <c r="B24" s="30">
        <v>16241.57</v>
      </c>
    </row>
    <row r="25" spans="1:2" ht="12.75">
      <c r="A25" s="12" t="s">
        <v>24</v>
      </c>
      <c r="B25" s="30">
        <v>13946.28813559322</v>
      </c>
    </row>
    <row r="26" spans="1:2" ht="12.75">
      <c r="A26" s="12" t="s">
        <v>25</v>
      </c>
      <c r="B26" s="30">
        <v>4293.771186440678</v>
      </c>
    </row>
    <row r="27" spans="1:2" ht="12.75">
      <c r="A27" s="12" t="s">
        <v>26</v>
      </c>
      <c r="B27" s="30">
        <v>49119.97457627119</v>
      </c>
    </row>
    <row r="28" spans="1:2" ht="12.75">
      <c r="A28" s="12" t="s">
        <v>27</v>
      </c>
      <c r="B28" s="30">
        <v>518.0762711864407</v>
      </c>
    </row>
    <row r="29" spans="1:2" ht="12.75">
      <c r="A29" s="12" t="s">
        <v>28</v>
      </c>
      <c r="B29" s="30">
        <v>9602.745762711866</v>
      </c>
    </row>
    <row r="30" spans="1:2" ht="24">
      <c r="A30" s="12" t="s">
        <v>29</v>
      </c>
      <c r="B30" s="30">
        <v>10396.966101694918</v>
      </c>
    </row>
    <row r="31" spans="1:2" ht="24">
      <c r="A31" s="13" t="s">
        <v>30</v>
      </c>
      <c r="B31" s="31">
        <v>18960.060394678796</v>
      </c>
    </row>
    <row r="32" spans="1:2" ht="24">
      <c r="A32" s="13" t="s">
        <v>31</v>
      </c>
      <c r="B32" s="31">
        <f>B33+B36</f>
        <v>96936.13966790904</v>
      </c>
    </row>
    <row r="33" spans="1:2" ht="12.75">
      <c r="A33" s="14" t="s">
        <v>32</v>
      </c>
      <c r="B33" s="32">
        <f>SUM(B34:B35)</f>
        <v>16603.739999999998</v>
      </c>
    </row>
    <row r="34" spans="1:2" ht="12.75">
      <c r="A34" s="15" t="s">
        <v>33</v>
      </c>
      <c r="B34" s="30">
        <v>12138.75</v>
      </c>
    </row>
    <row r="35" spans="1:2" ht="12.75">
      <c r="A35" s="15" t="s">
        <v>34</v>
      </c>
      <c r="B35" s="30">
        <v>4464.99</v>
      </c>
    </row>
    <row r="36" spans="1:2" ht="12.75">
      <c r="A36" s="14" t="s">
        <v>35</v>
      </c>
      <c r="B36" s="32">
        <f>SUM(B37:B38)</f>
        <v>80332.39966790905</v>
      </c>
    </row>
    <row r="37" spans="1:2" ht="12.75">
      <c r="A37" s="15" t="s">
        <v>36</v>
      </c>
      <c r="B37" s="30">
        <v>74320.39966790905</v>
      </c>
    </row>
    <row r="38" spans="1:2" ht="12.75">
      <c r="A38" s="15" t="s">
        <v>37</v>
      </c>
      <c r="B38" s="30">
        <v>6012</v>
      </c>
    </row>
    <row r="39" spans="1:2" ht="12.75">
      <c r="A39" s="13" t="s">
        <v>38</v>
      </c>
      <c r="B39" s="31">
        <v>16894.06791308888</v>
      </c>
    </row>
    <row r="40" spans="1:2" ht="24">
      <c r="A40" s="13" t="s">
        <v>39</v>
      </c>
      <c r="B40" s="31">
        <v>25909.623457627124</v>
      </c>
    </row>
    <row r="41" spans="1:2" ht="12.75">
      <c r="A41" s="10" t="s">
        <v>40</v>
      </c>
      <c r="B41" s="30">
        <v>3207.7344138776352</v>
      </c>
    </row>
    <row r="42" spans="1:2" ht="12.75">
      <c r="A42" s="9" t="s">
        <v>41</v>
      </c>
      <c r="B42" s="31">
        <f>B41+B40+B39+B32+B31+B19</f>
        <v>279623.6114537361</v>
      </c>
    </row>
    <row r="43" spans="1:2" ht="12.75">
      <c r="A43" s="9" t="s">
        <v>42</v>
      </c>
      <c r="B43" s="31">
        <f>B42*1.18</f>
        <v>329955.86151540856</v>
      </c>
    </row>
    <row r="44" spans="1:2" ht="12.75">
      <c r="A44" s="10" t="s">
        <v>43</v>
      </c>
      <c r="B44" s="30">
        <f>B15+B18-B43</f>
        <v>-90918.37742214432</v>
      </c>
    </row>
    <row r="45" spans="1:2" ht="12.75">
      <c r="A45" s="16" t="s">
        <v>44</v>
      </c>
      <c r="B45" s="33"/>
    </row>
    <row r="46" spans="1:2" ht="12.75">
      <c r="A46" s="16"/>
      <c r="B46" s="34"/>
    </row>
    <row r="47" spans="1:2" ht="24">
      <c r="A47" s="17" t="s">
        <v>45</v>
      </c>
      <c r="B47" s="33"/>
    </row>
    <row r="48" spans="1:2" ht="12.75">
      <c r="A48" s="18" t="s">
        <v>46</v>
      </c>
      <c r="B48" s="35"/>
    </row>
    <row r="49" spans="1:2" ht="12.75">
      <c r="A49" s="19" t="s">
        <v>47</v>
      </c>
      <c r="B49" s="35">
        <v>111296.79</v>
      </c>
    </row>
    <row r="50" spans="1:2" ht="12.75">
      <c r="A50" s="19" t="s">
        <v>48</v>
      </c>
      <c r="B50" s="35">
        <v>341890.11</v>
      </c>
    </row>
    <row r="51" spans="1:2" ht="12.75">
      <c r="A51" s="19" t="s">
        <v>49</v>
      </c>
      <c r="B51" s="36">
        <f>B49-B50</f>
        <v>-230593.32</v>
      </c>
    </row>
    <row r="52" spans="1:2" ht="12.75">
      <c r="A52" s="20"/>
      <c r="B52" s="37"/>
    </row>
    <row r="53" spans="1:2" ht="12.75">
      <c r="A53" s="21" t="s">
        <v>50</v>
      </c>
      <c r="B53" s="37"/>
    </row>
    <row r="54" spans="1:2" ht="12.75">
      <c r="A54" s="21" t="s">
        <v>51</v>
      </c>
      <c r="B54" s="37"/>
    </row>
    <row r="55" spans="1:2" ht="12.75">
      <c r="A55" s="21"/>
      <c r="B55" s="37"/>
    </row>
    <row r="56" ht="12.75">
      <c r="A56" s="21" t="s">
        <v>52</v>
      </c>
    </row>
    <row r="57" ht="12.75">
      <c r="A57" s="23" t="s">
        <v>53</v>
      </c>
    </row>
    <row r="58" ht="12.75">
      <c r="A58" s="2"/>
    </row>
    <row r="59" ht="12.75">
      <c r="A59" s="24" t="s">
        <v>54</v>
      </c>
    </row>
    <row r="60" ht="12.75">
      <c r="A60" s="24" t="s">
        <v>55</v>
      </c>
    </row>
  </sheetData>
  <autoFilter ref="B2:B23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2012-03-13T05:52:37Z</dcterms:created>
  <dcterms:modified xsi:type="dcterms:W3CDTF">2012-07-25T05:57:08Z</dcterms:modified>
  <cp:category/>
  <cp:version/>
  <cp:contentType/>
  <cp:contentStatus/>
</cp:coreProperties>
</file>