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95" windowWidth="12795" windowHeight="6150" activeTab="0"/>
  </bookViews>
  <sheets>
    <sheet name="Лист1" sheetId="1" r:id="rId1"/>
  </sheets>
  <definedNames>
    <definedName name="_xlnm._FilterDatabase" localSheetId="0" hidden="1">'Лист1'!$B$2:$B$236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<sst xmlns="http://schemas.openxmlformats.org/spreadsheetml/2006/main" count="58" uniqueCount="57">
  <si>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</si>
  <si>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</si>
  <si>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</si>
  <si>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</si>
  <si>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</si>
  <si>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</si>
  <si>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</si>
  <si>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</si>
  <si>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</si>
  <si>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</si>
  <si>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</si>
  <si>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</si>
  <si>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</si>
  <si>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</si>
  <si>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</si>
  <si>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</si>
  <si>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</si>
  <si>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</si>
  <si>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</si>
  <si>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</si>
  <si>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окраска наружных и внутренних стен, цоколей</t>
  </si>
  <si>
    <t>Установка аншлагов</t>
  </si>
  <si>
    <t>Ремонт крылец, козырьков, балконов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</si>
  <si>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</si>
  <si>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</si>
  <si>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</si>
  <si>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</si>
  <si>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Электромонтажные работы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</si>
  <si>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</si>
  <si>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</si>
  <si>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</si>
  <si>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</si>
  <si>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</si>
  <si>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</si>
  <si>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</si>
  <si>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</si>
  <si>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</si>
  <si>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</si>
  <si>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</si>
  <si>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</si>
  <si>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</si>
  <si>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</si>
  <si>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</si>
  <si>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</si>
  <si>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</si>
  <si>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</si>
  <si>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</si>
  <si>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</si>
  <si>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</si>
  <si>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</si>
  <si>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</si>
  <si>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</si>
  <si>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</si>
  <si>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</si>
  <si>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Краснодонская,22</t>
  </si>
  <si>
    <t>Справочно:</t>
  </si>
  <si>
    <t>В 2012 году произведено снижение объемов работ всвязи с перерасходом затрат в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</si>
</sst>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8" applyFont="1" applyFill="1" applyAlignment="1">
      <alignment vertical="top" wrapText="1"/>
      <protection/>
    </xf>
    <xf numFmtId="0" fontId="7" fillId="0" borderId="0" xfId="17" applyFont="1" applyFill="1" applyBorder="1">
      <alignment/>
      <protection/>
    </xf>
    <xf numFmtId="0" fontId="7" fillId="0" borderId="0" xfId="17" applyFont="1" applyFill="1" applyAlignment="1">
      <alignment horizontal="left" vertical="center" wrapText="1"/>
      <protection/>
    </xf>
  </cellXfs>
  <cellStyles count="8">
    <cellStyle name="Normal" xfId="0"/>
    <cellStyle name="Currency" xfId="15"/>
    <cellStyle name="Currency [0]" xfId="16"/>
    <cellStyle name="Обычный_Книга4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tabSelected="1" zoomScale="95" zoomScaleNormal="95" workbookViewId="0" topLeftCell="A22">
      <selection activeCell="A41" sqref="A41:IV44"/>
    </sheetView>
  </sheetViews>
  <sheetFormatPr defaultColWidth="9.00390625" defaultRowHeight="12.75"/>
  <cols>
    <col min="1" max="1" width="66.00390625" style="24" customWidth="1"/>
    <col min="2" max="2" width="16.625" style="24" bestFit="1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54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8297.5</v>
      </c>
    </row>
    <row r="8" spans="1:2" ht="12.75">
      <c r="A8" s="9" t="s">
        <v>7</v>
      </c>
      <c r="B8" s="8">
        <v>83422.44</v>
      </c>
    </row>
    <row r="9" spans="1:2" ht="12.75">
      <c r="A9" s="10" t="s">
        <v>8</v>
      </c>
      <c r="B9" s="8">
        <v>76425.52</v>
      </c>
    </row>
    <row r="10" spans="1:2" ht="12.75" hidden="1">
      <c r="A10" s="9" t="s">
        <v>9</v>
      </c>
      <c r="B10" s="8">
        <f>B8-B9</f>
        <v>6996.919999999998</v>
      </c>
    </row>
    <row r="11" spans="1:2" ht="12.75" hidden="1">
      <c r="A11" s="9" t="s">
        <v>10</v>
      </c>
      <c r="B11" s="8"/>
    </row>
    <row r="12" spans="1:2" ht="12.75" hidden="1">
      <c r="A12" s="9" t="s">
        <v>11</v>
      </c>
      <c r="B12" s="8"/>
    </row>
    <row r="13" spans="1:2" ht="12.75" hidden="1">
      <c r="A13" s="9" t="s">
        <v>12</v>
      </c>
      <c r="B13" s="8"/>
    </row>
    <row r="14" spans="1:2" ht="12.75" hidden="1">
      <c r="A14" s="11" t="s">
        <v>13</v>
      </c>
      <c r="B14" s="8"/>
    </row>
    <row r="15" spans="1:2" ht="12.75" hidden="1">
      <c r="A15" s="10" t="s">
        <v>14</v>
      </c>
      <c r="B15" s="8">
        <f>B9+B12+B14</f>
        <v>76425.52</v>
      </c>
    </row>
    <row r="16" spans="1:2" ht="12.75">
      <c r="A16" s="7" t="s">
        <v>15</v>
      </c>
      <c r="B16" s="8">
        <f>B7+B8+B11+B13-B15</f>
        <v>15294.419999999998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-91674.7</v>
      </c>
    </row>
    <row r="19" spans="1:2" ht="12.75">
      <c r="A19" s="12" t="s">
        <v>18</v>
      </c>
      <c r="B19" s="14">
        <f>SUM(B20:B29)</f>
        <v>33431.316388335574</v>
      </c>
    </row>
    <row r="20" spans="1:2" ht="12.75">
      <c r="A20" s="16" t="s">
        <v>19</v>
      </c>
      <c r="B20" s="13">
        <v>3531.6553713864273</v>
      </c>
    </row>
    <row r="21" spans="1:2" ht="12.75">
      <c r="A21" s="16" t="s">
        <v>20</v>
      </c>
      <c r="B21" s="13">
        <v>1040</v>
      </c>
    </row>
    <row r="22" spans="1:2" ht="12.75">
      <c r="A22" s="17" t="s">
        <v>21</v>
      </c>
      <c r="B22" s="13">
        <v>282.0932203389831</v>
      </c>
    </row>
    <row r="23" spans="1:2" ht="12.75">
      <c r="A23" s="17" t="s">
        <v>22</v>
      </c>
      <c r="B23" s="13">
        <v>2608.542372881356</v>
      </c>
    </row>
    <row r="24" spans="1:2" ht="12.75">
      <c r="A24" s="17" t="s">
        <v>23</v>
      </c>
      <c r="B24" s="13">
        <v>5231.796610169491</v>
      </c>
    </row>
    <row r="25" spans="1:2" ht="12.75">
      <c r="A25" s="17" t="s">
        <v>24</v>
      </c>
      <c r="B25" s="13">
        <v>2040.805084745763</v>
      </c>
    </row>
    <row r="26" spans="1:2" ht="12.75">
      <c r="A26" s="17" t="s">
        <v>25</v>
      </c>
      <c r="B26" s="13">
        <v>14824.796610169491</v>
      </c>
    </row>
    <row r="27" spans="1:2" ht="12.75">
      <c r="A27" s="17" t="s">
        <v>26</v>
      </c>
      <c r="B27" s="13">
        <v>415.96610169491527</v>
      </c>
    </row>
    <row r="28" spans="1:2" ht="12.75">
      <c r="A28" s="17" t="s">
        <v>27</v>
      </c>
      <c r="B28" s="13">
        <v>2944.983050847458</v>
      </c>
    </row>
    <row r="29" spans="1:2" ht="14.25" customHeight="1">
      <c r="A29" s="17" t="s">
        <v>28</v>
      </c>
      <c r="B29" s="13">
        <v>510.67796610169495</v>
      </c>
    </row>
    <row r="30" spans="1:2" ht="24">
      <c r="A30" s="18" t="s">
        <v>29</v>
      </c>
      <c r="B30" s="14">
        <v>12353.876567863752</v>
      </c>
    </row>
    <row r="31" spans="1:2" ht="12.75">
      <c r="A31" s="18" t="s">
        <v>30</v>
      </c>
      <c r="B31" s="14">
        <f>B32+B36</f>
        <v>44959.99869313548</v>
      </c>
    </row>
    <row r="32" spans="1:2" ht="12.75">
      <c r="A32" s="19" t="s">
        <v>31</v>
      </c>
      <c r="B32" s="20">
        <f>SUM(B33:B35)</f>
        <v>8401.12</v>
      </c>
    </row>
    <row r="33" spans="1:2" ht="12.75">
      <c r="A33" s="21" t="s">
        <v>32</v>
      </c>
      <c r="B33" s="13">
        <v>5179.2</v>
      </c>
    </row>
    <row r="34" spans="1:2" ht="12.75">
      <c r="A34" s="21" t="s">
        <v>33</v>
      </c>
      <c r="B34" s="13">
        <v>2105.82</v>
      </c>
    </row>
    <row r="35" spans="1:2" ht="12.75">
      <c r="A35" s="21" t="s">
        <v>34</v>
      </c>
      <c r="B35" s="13">
        <v>1116.1</v>
      </c>
    </row>
    <row r="36" spans="1:2" ht="12.75">
      <c r="A36" s="19" t="s">
        <v>35</v>
      </c>
      <c r="B36" s="20">
        <f>SUM(B37:B38)</f>
        <v>36558.87869313548</v>
      </c>
    </row>
    <row r="37" spans="1:2" ht="12.75">
      <c r="A37" s="21" t="s">
        <v>36</v>
      </c>
      <c r="B37" s="13">
        <v>33993.758693135474</v>
      </c>
    </row>
    <row r="38" spans="1:2" ht="12.75">
      <c r="A38" s="21" t="s">
        <v>37</v>
      </c>
      <c r="B38" s="13">
        <v>2565.12</v>
      </c>
    </row>
    <row r="39" spans="1:2" ht="12.75">
      <c r="A39" s="18" t="s">
        <v>38</v>
      </c>
      <c r="B39" s="14">
        <v>8304.791964837877</v>
      </c>
    </row>
    <row r="40" spans="1:2" ht="24">
      <c r="A40" s="18" t="s">
        <v>39</v>
      </c>
      <c r="B40" s="14">
        <v>8766.425898305086</v>
      </c>
    </row>
    <row r="41" spans="1:2" ht="12.75">
      <c r="A41" s="15" t="s">
        <v>40</v>
      </c>
      <c r="B41" s="13">
        <v>1576.8592338299768</v>
      </c>
    </row>
    <row r="42" spans="1:2" ht="12.75">
      <c r="A42" s="12" t="s">
        <v>41</v>
      </c>
      <c r="B42" s="14">
        <f>B41+B40+B39+B31+B30+B19</f>
        <v>109393.26874630775</v>
      </c>
    </row>
    <row r="43" spans="1:2" ht="12.75">
      <c r="A43" s="12" t="s">
        <v>42</v>
      </c>
      <c r="B43" s="14">
        <f>B42*1.18</f>
        <v>129084.05712064313</v>
      </c>
    </row>
    <row r="44" spans="1:2" ht="12.75">
      <c r="A44" s="15" t="s">
        <v>43</v>
      </c>
      <c r="B44" s="13">
        <f>B15+B18-B43</f>
        <v>-144333.23712064314</v>
      </c>
    </row>
    <row r="45" spans="1:2" ht="12.75">
      <c r="A45" s="34" t="s">
        <v>55</v>
      </c>
      <c r="B45" s="22"/>
    </row>
    <row r="46" spans="1:2" ht="24">
      <c r="A46" s="35" t="s">
        <v>56</v>
      </c>
      <c r="B46" s="23"/>
    </row>
    <row r="47" ht="12.75">
      <c r="B47" s="22"/>
    </row>
    <row r="48" spans="1:2" ht="12.75">
      <c r="A48" s="25" t="s">
        <v>44</v>
      </c>
      <c r="B48" s="26"/>
    </row>
    <row r="49" spans="1:2" ht="12.75">
      <c r="A49" s="27" t="s">
        <v>45</v>
      </c>
      <c r="B49" s="26">
        <v>55000.85</v>
      </c>
    </row>
    <row r="50" spans="1:2" ht="12.75">
      <c r="A50" s="27" t="s">
        <v>46</v>
      </c>
      <c r="B50" s="26">
        <v>68554.99</v>
      </c>
    </row>
    <row r="51" spans="1:2" ht="12.75">
      <c r="A51" s="27" t="s">
        <v>47</v>
      </c>
      <c r="B51" s="28">
        <f>B49-B50</f>
        <v>-13554.140000000007</v>
      </c>
    </row>
    <row r="52" spans="1:2" ht="12.75">
      <c r="A52" s="29"/>
      <c r="B52" s="30"/>
    </row>
    <row r="53" spans="1:2" ht="12.75">
      <c r="A53" s="31" t="s">
        <v>48</v>
      </c>
      <c r="B53" s="30"/>
    </row>
    <row r="54" spans="1:2" ht="12.75">
      <c r="A54" s="31" t="s">
        <v>49</v>
      </c>
      <c r="B54" s="30"/>
    </row>
    <row r="55" spans="1:2" ht="12.75">
      <c r="A55" s="31"/>
      <c r="B55" s="30"/>
    </row>
    <row r="56" ht="12.75">
      <c r="A56" s="31" t="s">
        <v>50</v>
      </c>
    </row>
    <row r="57" ht="12.75">
      <c r="A57" s="32" t="s">
        <v>51</v>
      </c>
    </row>
    <row r="58" ht="12.75">
      <c r="A58"/>
    </row>
    <row r="59" ht="12.75">
      <c r="A59" s="33" t="s">
        <v>52</v>
      </c>
    </row>
    <row r="60" ht="12.75">
      <c r="A60" s="33" t="s">
        <v>53</v>
      </c>
    </row>
  </sheetData>
  <autoFilter ref="B2:B2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2012-03-12T06:19:11Z</dcterms:created>
  <dcterms:modified xsi:type="dcterms:W3CDTF">2012-07-25T05:48:22Z</dcterms:modified>
  <cp:category/>
  <cp:version/>
  <cp:contentType/>
  <cp:contentStatus/>
</cp:coreProperties>
</file>