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50" windowWidth="12555" windowHeight="5895" activeTab="0"/>
  </bookViews>
  <sheets>
    <sheet name="Лист1" sheetId="1" r:id="rId1"/>
  </sheets>
  <definedNames>
    <definedName name="_xlnm._FilterDatabase" localSheetId="0" hidden="1">'Лист1'!$B$2:$B$230</definedName>
  </definedNames>
  <calcPr fullCalcOnLoad="1"/>
</workbook>
</file>

<file path=xl/sharedStrings.xml><?xml version="1.0" encoding="utf-8"?>
<sst xmlns="http://schemas.openxmlformats.org/spreadsheetml/2006/main" count="52" uniqueCount="51">
  <si>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</si>
  <si>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</si>
  <si>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</si>
  <si>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</si>
  <si>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</si>
  <si>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</si>
  <si>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</si>
  <si>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</si>
  <si>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</si>
  <si>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</si>
  <si>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</si>
  <si>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</si>
  <si>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</si>
  <si>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</si>
  <si>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</si>
  <si>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</si>
  <si>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</si>
  <si>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</si>
  <si>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</si>
  <si>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</si>
  <si>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</si>
  <si>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</si>
  <si>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</si>
  <si>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</si>
  <si>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</si>
  <si>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</si>
  <si>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</si>
  <si>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</si>
  <si>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</si>
  <si>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</si>
  <si>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</si>
  <si>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</si>
  <si>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</si>
  <si>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</si>
  <si>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</si>
  <si>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</si>
  <si>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</si>
  <si>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</si>
  <si>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</si>
  <si>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</si>
  <si>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</si>
  <si>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</si>
  <si>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</si>
  <si>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</si>
  <si>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</si>
  <si>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</si>
  <si>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</si>
  <si>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</si>
  <si>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Краснодонская,22а</t>
  </si>
  <si>
    <t>Справочно:</t>
  </si>
  <si>
    <t>В 2012 году произведено снижение объемов работ всвязи с перерасходом затрат в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</si>
</sst>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8" applyFont="1" applyFill="1" applyAlignment="1">
      <alignment vertical="top" wrapText="1"/>
      <protection/>
    </xf>
    <xf numFmtId="0" fontId="7" fillId="0" borderId="0" xfId="17" applyFont="1" applyFill="1" applyBorder="1">
      <alignment/>
      <protection/>
    </xf>
    <xf numFmtId="0" fontId="7" fillId="0" borderId="0" xfId="17" applyFont="1" applyFill="1" applyAlignment="1">
      <alignment horizontal="left" vertical="center" wrapText="1"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zoomScale="95" zoomScaleNormal="95" workbookViewId="0" topLeftCell="A22">
      <selection activeCell="A35" sqref="A35:IV38"/>
    </sheetView>
  </sheetViews>
  <sheetFormatPr defaultColWidth="9.00390625" defaultRowHeight="12.75"/>
  <cols>
    <col min="1" max="1" width="66.00390625" style="24" customWidth="1"/>
    <col min="2" max="2" width="17.75390625" style="24" bestFit="1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48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562.51</v>
      </c>
    </row>
    <row r="8" spans="1:2" ht="12.75">
      <c r="A8" s="9" t="s">
        <v>7</v>
      </c>
      <c r="B8" s="8">
        <v>53283.24</v>
      </c>
    </row>
    <row r="9" spans="1:2" ht="12.75">
      <c r="A9" s="10" t="s">
        <v>8</v>
      </c>
      <c r="B9" s="8">
        <v>53065.42</v>
      </c>
    </row>
    <row r="10" spans="1:2" ht="12.75" hidden="1">
      <c r="A10" s="9" t="s">
        <v>9</v>
      </c>
      <c r="B10" s="8">
        <f>B8-B9</f>
        <v>217.8199999999997</v>
      </c>
    </row>
    <row r="11" spans="1:2" ht="12.75" hidden="1">
      <c r="A11" s="9" t="s">
        <v>10</v>
      </c>
      <c r="B11" s="8"/>
    </row>
    <row r="12" spans="1:2" ht="12.75" hidden="1">
      <c r="A12" s="9" t="s">
        <v>11</v>
      </c>
      <c r="B12" s="8"/>
    </row>
    <row r="13" spans="1:2" ht="12.75" hidden="1">
      <c r="A13" s="9" t="s">
        <v>12</v>
      </c>
      <c r="B13" s="8"/>
    </row>
    <row r="14" spans="1:2" ht="12.75" hidden="1">
      <c r="A14" s="11" t="s">
        <v>13</v>
      </c>
      <c r="B14" s="8"/>
    </row>
    <row r="15" spans="1:2" ht="12.75" hidden="1">
      <c r="A15" s="10" t="s">
        <v>14</v>
      </c>
      <c r="B15" s="8">
        <f>B9+B12+B14</f>
        <v>53065.42</v>
      </c>
    </row>
    <row r="16" spans="1:2" ht="12.75">
      <c r="A16" s="7" t="s">
        <v>15</v>
      </c>
      <c r="B16" s="8">
        <f>B7+B8+B11+B13-B15</f>
        <v>780.3300000000017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-37965.4</v>
      </c>
    </row>
    <row r="19" spans="1:2" ht="12.75">
      <c r="A19" s="12" t="s">
        <v>18</v>
      </c>
      <c r="B19" s="14">
        <f>SUM(B20:B24)</f>
        <v>8130.2558955793675</v>
      </c>
    </row>
    <row r="20" spans="1:2" ht="12.75">
      <c r="A20" s="16" t="s">
        <v>19</v>
      </c>
      <c r="B20" s="13">
        <v>2262.832166765807</v>
      </c>
    </row>
    <row r="21" spans="1:2" ht="12.75">
      <c r="A21" s="17" t="s">
        <v>20</v>
      </c>
      <c r="B21" s="13">
        <v>2899.9745762711864</v>
      </c>
    </row>
    <row r="22" spans="1:2" ht="12.75">
      <c r="A22" s="17" t="s">
        <v>21</v>
      </c>
      <c r="B22" s="13">
        <v>2040.805084745763</v>
      </c>
    </row>
    <row r="23" spans="1:2" ht="12.75">
      <c r="A23" s="17" t="s">
        <v>22</v>
      </c>
      <c r="B23" s="13">
        <v>415.96610169491527</v>
      </c>
    </row>
    <row r="24" spans="1:2" ht="13.5" customHeight="1">
      <c r="A24" s="17" t="s">
        <v>23</v>
      </c>
      <c r="B24" s="13">
        <v>510.67796610169495</v>
      </c>
    </row>
    <row r="25" spans="1:2" ht="24">
      <c r="A25" s="18" t="s">
        <v>24</v>
      </c>
      <c r="B25" s="14">
        <v>8702.05516818015</v>
      </c>
    </row>
    <row r="26" spans="1:2" ht="12.75">
      <c r="A26" s="18" t="s">
        <v>25</v>
      </c>
      <c r="B26" s="14">
        <f>B27+B30</f>
        <v>25814.69276863743</v>
      </c>
    </row>
    <row r="27" spans="1:2" ht="12.75">
      <c r="A27" s="19" t="s">
        <v>26</v>
      </c>
      <c r="B27" s="20">
        <f>SUM(B28:B29)</f>
        <v>4079.5200000000004</v>
      </c>
    </row>
    <row r="28" spans="1:2" ht="12.75">
      <c r="A28" s="21" t="s">
        <v>27</v>
      </c>
      <c r="B28" s="13">
        <v>2913.3</v>
      </c>
    </row>
    <row r="29" spans="1:2" ht="12.75">
      <c r="A29" s="21" t="s">
        <v>28</v>
      </c>
      <c r="B29" s="13">
        <v>1166.22</v>
      </c>
    </row>
    <row r="30" spans="1:2" ht="12.75">
      <c r="A30" s="19" t="s">
        <v>29</v>
      </c>
      <c r="B30" s="20">
        <f>SUM(B31:B32)</f>
        <v>21735.17276863743</v>
      </c>
    </row>
    <row r="31" spans="1:2" ht="12.75">
      <c r="A31" s="21" t="s">
        <v>30</v>
      </c>
      <c r="B31" s="13">
        <v>20292.292768637428</v>
      </c>
    </row>
    <row r="32" spans="1:2" ht="12.75">
      <c r="A32" s="21" t="s">
        <v>31</v>
      </c>
      <c r="B32" s="13">
        <v>1442.88</v>
      </c>
    </row>
    <row r="33" spans="1:2" ht="12.75">
      <c r="A33" s="18" t="s">
        <v>32</v>
      </c>
      <c r="B33" s="14">
        <v>5110.678165217178</v>
      </c>
    </row>
    <row r="34" spans="1:2" ht="24">
      <c r="A34" s="18" t="s">
        <v>33</v>
      </c>
      <c r="B34" s="14">
        <v>5599.2557288135595</v>
      </c>
    </row>
    <row r="35" spans="1:2" ht="12.75">
      <c r="A35" s="15" t="s">
        <v>34</v>
      </c>
      <c r="B35" s="13">
        <v>970.3819301045273</v>
      </c>
    </row>
    <row r="36" spans="1:2" ht="12.75">
      <c r="A36" s="12" t="s">
        <v>35</v>
      </c>
      <c r="B36" s="14">
        <f>B35+B34+B33+B26+B25+B19</f>
        <v>54327.31965653221</v>
      </c>
    </row>
    <row r="37" spans="1:2" ht="12.75">
      <c r="A37" s="12" t="s">
        <v>36</v>
      </c>
      <c r="B37" s="14">
        <f>B36*1.18</f>
        <v>64106.237194708</v>
      </c>
    </row>
    <row r="38" spans="1:2" ht="12.75">
      <c r="A38" s="15" t="s">
        <v>37</v>
      </c>
      <c r="B38" s="13">
        <f>B15+B18-B37</f>
        <v>-49006.217194708006</v>
      </c>
    </row>
    <row r="39" spans="1:2" ht="12.75">
      <c r="A39" s="34" t="s">
        <v>49</v>
      </c>
      <c r="B39" s="22"/>
    </row>
    <row r="40" spans="1:2" ht="24">
      <c r="A40" s="35" t="s">
        <v>50</v>
      </c>
      <c r="B40" s="23"/>
    </row>
    <row r="41" ht="12.75">
      <c r="B41" s="22"/>
    </row>
    <row r="42" spans="1:2" ht="12.75">
      <c r="A42" s="25" t="s">
        <v>38</v>
      </c>
      <c r="B42" s="26"/>
    </row>
    <row r="43" spans="1:2" ht="12.75">
      <c r="A43" s="27" t="s">
        <v>39</v>
      </c>
      <c r="B43" s="26">
        <v>26163.11</v>
      </c>
    </row>
    <row r="44" spans="1:2" ht="12.75">
      <c r="A44" s="27" t="s">
        <v>40</v>
      </c>
      <c r="B44" s="26">
        <v>37283.94</v>
      </c>
    </row>
    <row r="45" spans="1:2" ht="12.75">
      <c r="A45" s="27" t="s">
        <v>41</v>
      </c>
      <c r="B45" s="28">
        <f>B43-B44</f>
        <v>-11120.830000000002</v>
      </c>
    </row>
    <row r="46" spans="1:2" ht="12.75">
      <c r="A46" s="29"/>
      <c r="B46" s="30"/>
    </row>
    <row r="47" spans="1:2" ht="12.75">
      <c r="A47" s="31" t="s">
        <v>42</v>
      </c>
      <c r="B47" s="30"/>
    </row>
    <row r="48" spans="1:2" ht="12.75">
      <c r="A48" s="31" t="s">
        <v>43</v>
      </c>
      <c r="B48" s="30"/>
    </row>
    <row r="49" spans="1:2" ht="12.75">
      <c r="A49" s="31"/>
      <c r="B49" s="30"/>
    </row>
    <row r="50" ht="12.75">
      <c r="A50" s="31" t="s">
        <v>44</v>
      </c>
    </row>
    <row r="51" ht="12.75">
      <c r="A51" s="32" t="s">
        <v>45</v>
      </c>
    </row>
    <row r="52" ht="12.75">
      <c r="A52"/>
    </row>
    <row r="53" ht="12.75">
      <c r="A53" s="33" t="s">
        <v>46</v>
      </c>
    </row>
    <row r="54" ht="12.75">
      <c r="A54" s="33" t="s">
        <v>47</v>
      </c>
    </row>
  </sheetData>
  <autoFilter ref="B2:B23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2012-03-12T06:19:15Z</dcterms:created>
  <dcterms:modified xsi:type="dcterms:W3CDTF">2012-07-25T05:48:02Z</dcterms:modified>
  <cp:category/>
  <cp:version/>
  <cp:contentType/>
  <cp:contentStatus/>
</cp:coreProperties>
</file>