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4235" windowHeight="7680" activeTab="0"/>
  </bookViews>
  <sheets>
    <sheet name="Лист1" sheetId="1" r:id="rId1"/>
  </sheets>
  <definedNames>
    <definedName name="_xlnm._FilterDatabase" localSheetId="0" hidden="1">'Лист1'!$B$2:$B$235</definedName>
  </definedNames>
  <calcPr fullCalcOnLoad="1"/>
</workbook>
</file>

<file path=xl/sharedStrings.xml><?xml version="1.0" encoding="utf-8"?>
<sst xmlns="http://schemas.openxmlformats.org/spreadsheetml/2006/main" count="57" uniqueCount="56">
  <si>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</si>
  <si>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</si>
  <si>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</si>
  <si>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</si>
  <si>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</si>
  <si>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</si>
  <si>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</si>
  <si>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</si>
  <si>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</si>
  <si>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</si>
  <si>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</si>
  <si>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</si>
  <si>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</si>
  <si>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</si>
  <si>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</si>
  <si>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</si>
  <si>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</si>
  <si>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</si>
  <si>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</si>
  <si>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 xml:space="preserve">Ремонт кровли </t>
  </si>
  <si>
    <t>Очистка кровли от снега и наледи</t>
  </si>
  <si>
    <t>Смена стекол, установка пружин, ремонт оконных рам, дверных полотен</t>
  </si>
  <si>
    <t>Ремонт, гидроизоляция вентканалов</t>
  </si>
  <si>
    <t xml:space="preserve">Замена и ремонт металлических дверей 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</si>
  <si>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</si>
  <si>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</si>
  <si>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Окраска тепловых узлов</t>
  </si>
  <si>
    <t>Замер сопротивления изоляции электропроводки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</si>
  <si>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</si>
  <si>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</si>
  <si>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</si>
  <si>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</si>
  <si>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</si>
  <si>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</si>
  <si>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</si>
  <si>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</si>
  <si>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</si>
  <si>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</si>
  <si>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</si>
  <si>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</si>
  <si>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</si>
  <si>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</si>
  <si>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</si>
  <si>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</si>
  <si>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</si>
  <si>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</si>
  <si>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</si>
  <si>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</si>
  <si>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</si>
  <si>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</si>
  <si>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</si>
  <si>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</si>
  <si>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</si>
  <si>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Краснодонская,28/1</t>
  </si>
  <si>
    <t>Справочно:</t>
  </si>
  <si>
    <t>В 2012 году произведено снижение объемов работ всвязи с перерасходом затрат в 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</si>
</sst>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left" vertical="top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vertical="top"/>
    </xf>
    <xf numFmtId="1" fontId="4" fillId="0" borderId="2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18" applyFont="1" applyFill="1" applyAlignment="1">
      <alignment vertical="top" wrapText="1"/>
      <protection/>
    </xf>
    <xf numFmtId="0" fontId="7" fillId="0" borderId="0" xfId="17" applyFont="1" applyFill="1" applyBorder="1">
      <alignment/>
      <protection/>
    </xf>
    <xf numFmtId="0" fontId="7" fillId="0" borderId="0" xfId="17" applyFont="1" applyFill="1" applyAlignment="1">
      <alignment horizontal="left" vertical="center" wrapText="1"/>
      <protection/>
    </xf>
  </cellXfs>
  <cellStyles count="8">
    <cellStyle name="Normal" xfId="0"/>
    <cellStyle name="Currency" xfId="15"/>
    <cellStyle name="Currency [0]" xfId="16"/>
    <cellStyle name="Обычный_Книга4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9"/>
  <sheetViews>
    <sheetView tabSelected="1" zoomScale="95" zoomScaleNormal="95" workbookViewId="0" topLeftCell="A21">
      <selection activeCell="A40" sqref="A40:IV43"/>
    </sheetView>
  </sheetViews>
  <sheetFormatPr defaultColWidth="9.00390625" defaultRowHeight="12.75"/>
  <cols>
    <col min="1" max="1" width="66.00390625" style="25" customWidth="1"/>
    <col min="2" max="2" width="18.125" style="25" bestFit="1" customWidth="1"/>
  </cols>
  <sheetData>
    <row r="2" spans="1:2" ht="12.75">
      <c r="A2" s="1" t="s">
        <v>0</v>
      </c>
      <c r="B2" s="2"/>
    </row>
    <row r="3" spans="1:2" ht="16.5" customHeight="1">
      <c r="A3" s="1" t="s">
        <v>1</v>
      </c>
      <c r="B3" s="2"/>
    </row>
    <row r="4" spans="1:2" ht="28.5" customHeight="1">
      <c r="A4" s="1" t="s">
        <v>2</v>
      </c>
      <c r="B4" s="2"/>
    </row>
    <row r="5" spans="1:2" ht="18" customHeight="1">
      <c r="A5" s="3" t="s">
        <v>3</v>
      </c>
      <c r="B5" s="4" t="s">
        <v>53</v>
      </c>
    </row>
    <row r="6" spans="1:2" ht="12.75">
      <c r="A6" s="5" t="s">
        <v>4</v>
      </c>
      <c r="B6" s="6" t="s">
        <v>5</v>
      </c>
    </row>
    <row r="7" spans="1:2" ht="12.75">
      <c r="A7" s="7" t="s">
        <v>6</v>
      </c>
      <c r="B7" s="8">
        <v>1632.34</v>
      </c>
    </row>
    <row r="8" spans="1:2" ht="12.75">
      <c r="A8" s="9" t="s">
        <v>7</v>
      </c>
      <c r="B8" s="8">
        <v>108074.88</v>
      </c>
    </row>
    <row r="9" spans="1:2" ht="12.75">
      <c r="A9" s="10" t="s">
        <v>8</v>
      </c>
      <c r="B9" s="8">
        <v>108009.93</v>
      </c>
    </row>
    <row r="10" spans="1:2" ht="12.75" hidden="1">
      <c r="A10" s="9" t="s">
        <v>9</v>
      </c>
      <c r="B10" s="8">
        <f>B8-B9</f>
        <v>64.95000000001164</v>
      </c>
    </row>
    <row r="11" spans="1:2" ht="12.75" hidden="1">
      <c r="A11" s="9" t="s">
        <v>10</v>
      </c>
      <c r="B11" s="8"/>
    </row>
    <row r="12" spans="1:2" ht="12.75" hidden="1">
      <c r="A12" s="9" t="s">
        <v>11</v>
      </c>
      <c r="B12" s="8"/>
    </row>
    <row r="13" spans="1:2" ht="12.75" hidden="1">
      <c r="A13" s="9" t="s">
        <v>12</v>
      </c>
      <c r="B13" s="8"/>
    </row>
    <row r="14" spans="1:2" ht="12.75" hidden="1">
      <c r="A14" s="11" t="s">
        <v>13</v>
      </c>
      <c r="B14" s="8"/>
    </row>
    <row r="15" spans="1:2" ht="12.75">
      <c r="A15" s="10" t="s">
        <v>14</v>
      </c>
      <c r="B15" s="8">
        <f>B9+B12+B14</f>
        <v>108009.93</v>
      </c>
    </row>
    <row r="16" spans="1:2" ht="12.75">
      <c r="A16" s="7" t="s">
        <v>15</v>
      </c>
      <c r="B16" s="8">
        <f>B7+B8+B11+B13-B15</f>
        <v>1697.2900000000081</v>
      </c>
    </row>
    <row r="17" spans="1:2" ht="12.75">
      <c r="A17" s="5" t="s">
        <v>16</v>
      </c>
      <c r="B17" s="6" t="s">
        <v>5</v>
      </c>
    </row>
    <row r="18" spans="1:2" ht="12.75">
      <c r="A18" s="12" t="s">
        <v>17</v>
      </c>
      <c r="B18" s="13">
        <v>19883.1</v>
      </c>
    </row>
    <row r="19" spans="1:2" ht="12.75">
      <c r="A19" s="12" t="s">
        <v>18</v>
      </c>
      <c r="B19" s="14">
        <f>SUM(B20:B29)</f>
        <v>69646.57972598016</v>
      </c>
    </row>
    <row r="20" spans="1:2" ht="12.75">
      <c r="A20" s="15" t="s">
        <v>19</v>
      </c>
      <c r="B20" s="16">
        <v>38489.254237288136</v>
      </c>
    </row>
    <row r="21" spans="1:2" ht="12.75">
      <c r="A21" s="17" t="s">
        <v>20</v>
      </c>
      <c r="B21" s="13">
        <v>4970.044810725933</v>
      </c>
    </row>
    <row r="22" spans="1:2" ht="12.75">
      <c r="A22" s="18" t="s">
        <v>21</v>
      </c>
      <c r="B22" s="13">
        <v>2132.9152542372885</v>
      </c>
    </row>
    <row r="23" spans="1:2" ht="12.75">
      <c r="A23" s="18" t="s">
        <v>22</v>
      </c>
      <c r="B23" s="13">
        <v>1349.1101694915255</v>
      </c>
    </row>
    <row r="24" spans="1:2" ht="12.75">
      <c r="A24" s="18" t="s">
        <v>23</v>
      </c>
      <c r="B24" s="13">
        <v>12791.64</v>
      </c>
    </row>
    <row r="25" spans="1:2" ht="12.75">
      <c r="A25" s="18" t="s">
        <v>24</v>
      </c>
      <c r="B25" s="13">
        <v>5157.152542372882</v>
      </c>
    </row>
    <row r="26" spans="1:2" ht="12.75">
      <c r="A26" s="18" t="s">
        <v>25</v>
      </c>
      <c r="B26" s="13">
        <v>2426.6186440677966</v>
      </c>
    </row>
    <row r="27" spans="1:2" ht="12.75">
      <c r="A27" s="18" t="s">
        <v>26</v>
      </c>
      <c r="B27" s="13">
        <v>415.96610169491527</v>
      </c>
    </row>
    <row r="28" spans="1:2" ht="12.75">
      <c r="A28" s="18" t="s">
        <v>27</v>
      </c>
      <c r="B28" s="13">
        <v>1403.2</v>
      </c>
    </row>
    <row r="29" spans="1:2" ht="24">
      <c r="A29" s="18" t="s">
        <v>28</v>
      </c>
      <c r="B29" s="13">
        <v>510.67796610169495</v>
      </c>
    </row>
    <row r="30" spans="1:2" ht="24">
      <c r="A30" s="19" t="s">
        <v>29</v>
      </c>
      <c r="B30" s="14">
        <v>20581.960365144576</v>
      </c>
    </row>
    <row r="31" spans="1:2" ht="12.75">
      <c r="A31" s="19" t="s">
        <v>30</v>
      </c>
      <c r="B31" s="14">
        <f>B32+B35</f>
        <v>28340.584155746565</v>
      </c>
    </row>
    <row r="32" spans="1:2" ht="12.75">
      <c r="A32" s="20" t="s">
        <v>31</v>
      </c>
      <c r="B32" s="21">
        <f>SUM(B33:B34)</f>
        <v>7452.12</v>
      </c>
    </row>
    <row r="33" spans="1:2" ht="12.75">
      <c r="A33" s="22" t="s">
        <v>32</v>
      </c>
      <c r="B33" s="13">
        <v>5502.9</v>
      </c>
    </row>
    <row r="34" spans="1:2" ht="12.75">
      <c r="A34" s="22" t="s">
        <v>33</v>
      </c>
      <c r="B34" s="13">
        <v>1949.22</v>
      </c>
    </row>
    <row r="35" spans="1:2" ht="12.75">
      <c r="A35" s="20" t="s">
        <v>34</v>
      </c>
      <c r="B35" s="21">
        <f>SUM(B36:B37)</f>
        <v>20888.464155746566</v>
      </c>
    </row>
    <row r="36" spans="1:2" ht="12.75">
      <c r="A36" s="22" t="s">
        <v>35</v>
      </c>
      <c r="B36" s="13">
        <v>18163.024155746567</v>
      </c>
    </row>
    <row r="37" spans="1:2" ht="12.75">
      <c r="A37" s="22" t="s">
        <v>36</v>
      </c>
      <c r="B37" s="13">
        <v>2725.44</v>
      </c>
    </row>
    <row r="38" spans="1:2" ht="12.75">
      <c r="A38" s="19" t="s">
        <v>37</v>
      </c>
      <c r="B38" s="14">
        <v>7109.7159983008</v>
      </c>
    </row>
    <row r="39" spans="1:2" ht="24">
      <c r="A39" s="19" t="s">
        <v>38</v>
      </c>
      <c r="B39" s="14">
        <v>11357.021288135595</v>
      </c>
    </row>
    <row r="40" spans="1:2" ht="12.75">
      <c r="A40" s="15" t="s">
        <v>39</v>
      </c>
      <c r="B40" s="13">
        <v>1349.946075626734</v>
      </c>
    </row>
    <row r="41" spans="1:2" ht="12.75">
      <c r="A41" s="12" t="s">
        <v>40</v>
      </c>
      <c r="B41" s="14">
        <f>B40+B39+B38+B31+B30+B19</f>
        <v>138385.80760893444</v>
      </c>
    </row>
    <row r="42" spans="1:2" ht="12.75">
      <c r="A42" s="12" t="s">
        <v>41</v>
      </c>
      <c r="B42" s="14">
        <f>B41*1.18</f>
        <v>163295.25297854262</v>
      </c>
    </row>
    <row r="43" spans="1:2" ht="12.75">
      <c r="A43" s="15" t="s">
        <v>42</v>
      </c>
      <c r="B43" s="13">
        <f>B15+B18-B42</f>
        <v>-35402.22297854262</v>
      </c>
    </row>
    <row r="44" spans="1:2" ht="12.75">
      <c r="A44" s="35" t="s">
        <v>54</v>
      </c>
      <c r="B44" s="23"/>
    </row>
    <row r="45" spans="1:2" ht="12.75">
      <c r="A45" s="35"/>
      <c r="B45" s="24"/>
    </row>
    <row r="46" spans="1:2" ht="24">
      <c r="A46" s="36" t="s">
        <v>55</v>
      </c>
      <c r="B46" s="23"/>
    </row>
    <row r="47" spans="1:2" ht="12.75">
      <c r="A47" s="26" t="s">
        <v>43</v>
      </c>
      <c r="B47" s="27"/>
    </row>
    <row r="48" spans="1:2" ht="12.75">
      <c r="A48" s="28" t="s">
        <v>44</v>
      </c>
      <c r="B48" s="27">
        <v>56790.64</v>
      </c>
    </row>
    <row r="49" spans="1:2" ht="12.75">
      <c r="A49" s="28" t="s">
        <v>45</v>
      </c>
      <c r="B49" s="27">
        <v>78992.08</v>
      </c>
    </row>
    <row r="50" spans="1:2" ht="12.75">
      <c r="A50" s="28" t="s">
        <v>46</v>
      </c>
      <c r="B50" s="29">
        <f>B48-B49</f>
        <v>-22201.440000000002</v>
      </c>
    </row>
    <row r="51" spans="1:2" ht="12.75">
      <c r="A51" s="30"/>
      <c r="B51" s="31"/>
    </row>
    <row r="52" spans="1:2" ht="12.75">
      <c r="A52" s="32" t="s">
        <v>47</v>
      </c>
      <c r="B52" s="31"/>
    </row>
    <row r="53" spans="1:2" ht="12.75">
      <c r="A53" s="32" t="s">
        <v>48</v>
      </c>
      <c r="B53" s="31"/>
    </row>
    <row r="54" spans="1:2" ht="12.75">
      <c r="A54" s="32"/>
      <c r="B54" s="31"/>
    </row>
    <row r="55" ht="12.75">
      <c r="A55" s="32" t="s">
        <v>49</v>
      </c>
    </row>
    <row r="56" ht="12.75">
      <c r="A56" s="33" t="s">
        <v>50</v>
      </c>
    </row>
    <row r="57" ht="12.75">
      <c r="A57"/>
    </row>
    <row r="58" ht="12.75">
      <c r="A58" s="34" t="s">
        <v>51</v>
      </c>
    </row>
    <row r="59" ht="12.75">
      <c r="A59" s="34" t="s">
        <v>52</v>
      </c>
    </row>
  </sheetData>
  <autoFilter ref="B2:B23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2012-03-12T06:32:33Z</dcterms:created>
  <dcterms:modified xsi:type="dcterms:W3CDTF">2012-07-25T05:47:19Z</dcterms:modified>
  <cp:category/>
  <cp:version/>
  <cp:contentType/>
  <cp:contentStatus/>
</cp:coreProperties>
</file>