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60" windowWidth="12075" windowHeight="5385" activeTab="1"/>
  </bookViews>
  <sheets>
    <sheet name="Лист1" sheetId="1" r:id="rId1"/>
    <sheet name="17" sheetId="2" r:id="rId2"/>
  </sheets>
  <definedNames>
    <definedName name="_xlnm._FilterDatabase" localSheetId="1" hidden="1">'17'!$B$1:$B$43</definedName>
    <definedName name="_xlnm._FilterDatabase" localSheetId="0" hidden="1">'Лист1'!$B$2:$B$240</definedName>
  </definedNames>
  <calcPr fullCalcOnLoad="1"/>
</workbook>
</file>

<file path=xl/sharedStrings.xml><?xml version="1.0" encoding="utf-8"?>
<sst xmlns="http://schemas.openxmlformats.org/spreadsheetml/2006/main" count="104" uniqueCount="76">
  <si>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</si>
  <si>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</si>
  <si>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</si>
  <si>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</si>
  <si>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</si>
  <si>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</si>
  <si>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</si>
  <si>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</si>
  <si>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</si>
  <si>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</si>
  <si>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</si>
  <si>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</si>
  <si>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</si>
  <si>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</si>
  <si>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</si>
  <si>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</si>
  <si>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</si>
  <si>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</si>
  <si>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</si>
  <si>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</si>
  <si>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</si>
  <si>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</si>
  <si>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</si>
  <si>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</si>
  <si>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</si>
  <si>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</si>
  <si>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</si>
  <si>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</si>
  <si>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</si>
  <si>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</si>
  <si>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</si>
  <si>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</si>
  <si>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</si>
  <si>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</si>
  <si>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</si>
  <si>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</si>
  <si>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</si>
  <si>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</si>
  <si>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</si>
  <si>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</si>
  <si>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</si>
  <si>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</si>
  <si>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</si>
  <si>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</si>
  <si>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</si>
  <si>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</si>
  <si>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</si>
  <si>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</si>
  <si>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</si>
  <si>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</si>
  <si>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</si>
  <si>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</si>
  <si>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</si>
  <si>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</si>
  <si>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</si>
  <si>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</si>
  <si>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</si>
  <si>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</si>
  <si>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 45/47 (общ.)</t>
  </si>
  <si>
    <t>Краснодонская 45/47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</si>
  <si>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</si>
  <si>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</si>
  <si>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</si>
  <si>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</si>
  <si>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</si>
  <si>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</si>
  <si>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01.05.2011г.</t>
  </si>
  <si>
    <t>сумма, руб.</t>
  </si>
  <si>
    <t>Очистка кровли, козырьков от снега</t>
  </si>
  <si>
    <t xml:space="preserve">Справочно. Уменьшение объемов работ на 2012 год из-за перерасхода ден. средств 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</si>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</sst>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0" xfId="0" applyFont="1" applyFill="1" applyAlignment="1">
      <alignment horizontal="center" vertical="top" wrapText="1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vertical="top" wrapText="1"/>
    </xf>
    <xf numFmtId="1" fontId="22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9"/>
  <sheetViews>
    <sheetView workbookViewId="0" topLeftCell="A1">
      <selection activeCell="C19" sqref="C19"/>
    </sheetView>
  </sheetViews>
  <sheetFormatPr defaultColWidth="9.140625" defaultRowHeight="12.75"/>
  <cols>
    <col min="1" max="1" width="61.140625" style="22" customWidth="1"/>
    <col min="2" max="2" width="24.57421875" style="38" bestFit="1" customWidth="1"/>
    <col min="3" max="16384" width="9.140625" style="2" customWidth="1"/>
  </cols>
  <sheetData>
    <row r="1" ht="12.75">
      <c r="B1" s="25"/>
    </row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58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73174.2</v>
      </c>
    </row>
    <row r="9" spans="1:2" ht="12.75">
      <c r="A9" s="7" t="s">
        <v>8</v>
      </c>
      <c r="B9" s="29">
        <v>71387.93</v>
      </c>
    </row>
    <row r="10" spans="1:2" ht="12.75" hidden="1">
      <c r="A10" s="6" t="s">
        <v>9</v>
      </c>
      <c r="B10" s="29">
        <f>B8-B9</f>
        <v>1786.270000000004</v>
      </c>
    </row>
    <row r="11" spans="1:2" ht="12.75" hidden="1">
      <c r="A11" s="6" t="s">
        <v>10</v>
      </c>
      <c r="B11" s="29"/>
    </row>
    <row r="12" spans="1:2" ht="12.75" hidden="1">
      <c r="A12" s="6" t="s">
        <v>11</v>
      </c>
      <c r="B12" s="29"/>
    </row>
    <row r="13" spans="1:2" ht="12.75" hidden="1">
      <c r="A13" s="6" t="s">
        <v>12</v>
      </c>
      <c r="B13" s="29"/>
    </row>
    <row r="14" spans="1:2" ht="12.75" hidden="1">
      <c r="A14" s="8" t="s">
        <v>13</v>
      </c>
      <c r="B14" s="29"/>
    </row>
    <row r="15" spans="1:2" ht="12.75" hidden="1">
      <c r="A15" s="7" t="s">
        <v>14</v>
      </c>
      <c r="B15" s="29">
        <f>B9+B12+B14</f>
        <v>71387.93</v>
      </c>
    </row>
    <row r="16" spans="1:2" ht="12.75">
      <c r="A16" s="5" t="s">
        <v>15</v>
      </c>
      <c r="B16" s="29">
        <f>B7+B8+B11+B13-B15</f>
        <v>1786.270000000004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-83196</v>
      </c>
    </row>
    <row r="19" spans="1:2" ht="12.75">
      <c r="A19" s="9" t="s">
        <v>18</v>
      </c>
      <c r="B19" s="31">
        <f>SUM(B20:B25)</f>
        <v>14085.444323713939</v>
      </c>
    </row>
    <row r="20" spans="1:2" ht="12.75">
      <c r="A20" s="11" t="s">
        <v>19</v>
      </c>
      <c r="B20" s="30">
        <v>2859.237544052919</v>
      </c>
    </row>
    <row r="21" spans="1:2" ht="12.75">
      <c r="A21" s="12" t="s">
        <v>20</v>
      </c>
      <c r="B21" s="30">
        <v>4633.957627118644</v>
      </c>
    </row>
    <row r="22" spans="1:2" ht="12.75">
      <c r="A22" s="12" t="s">
        <v>21</v>
      </c>
      <c r="B22" s="30">
        <v>2040.805084745763</v>
      </c>
    </row>
    <row r="23" spans="1:2" ht="12.75">
      <c r="A23" s="12" t="s">
        <v>22</v>
      </c>
      <c r="B23" s="30">
        <v>415.96610169491527</v>
      </c>
    </row>
    <row r="24" spans="1:2" ht="12.75">
      <c r="A24" s="12" t="s">
        <v>23</v>
      </c>
      <c r="B24" s="30">
        <v>3624.8</v>
      </c>
    </row>
    <row r="25" spans="1:2" ht="24">
      <c r="A25" s="12" t="s">
        <v>24</v>
      </c>
      <c r="B25" s="30">
        <v>510.67796610169495</v>
      </c>
    </row>
    <row r="26" spans="1:2" ht="24">
      <c r="A26" s="13" t="s">
        <v>25</v>
      </c>
      <c r="B26" s="31">
        <v>8029.3366349993175</v>
      </c>
    </row>
    <row r="27" spans="1:2" ht="24">
      <c r="A27" s="13" t="s">
        <v>26</v>
      </c>
      <c r="B27" s="31">
        <f>B28+B32</f>
        <v>44272.77921619946</v>
      </c>
    </row>
    <row r="28" spans="1:2" ht="12.75">
      <c r="A28" s="14" t="s">
        <v>27</v>
      </c>
      <c r="B28" s="32">
        <f>SUM(B29:B31)</f>
        <v>14480.61</v>
      </c>
    </row>
    <row r="29" spans="1:2" ht="12.75">
      <c r="A29" s="15" t="s">
        <v>28</v>
      </c>
      <c r="B29" s="30">
        <v>14080.95</v>
      </c>
    </row>
    <row r="30" spans="1:2" ht="12.75">
      <c r="A30" s="15" t="s">
        <v>29</v>
      </c>
      <c r="B30" s="30">
        <v>173.16</v>
      </c>
    </row>
    <row r="31" spans="1:2" ht="12.75">
      <c r="A31" s="15" t="s">
        <v>30</v>
      </c>
      <c r="B31" s="30">
        <v>226.5</v>
      </c>
    </row>
    <row r="32" spans="1:2" ht="12.75">
      <c r="A32" s="14" t="s">
        <v>31</v>
      </c>
      <c r="B32" s="32">
        <f>SUM(B33:B34)</f>
        <v>29792.16921619946</v>
      </c>
    </row>
    <row r="33" spans="1:2" ht="12.75">
      <c r="A33" s="15" t="s">
        <v>32</v>
      </c>
      <c r="B33" s="30">
        <v>25142.889216199463</v>
      </c>
    </row>
    <row r="34" spans="1:2" ht="12.75">
      <c r="A34" s="15" t="s">
        <v>33</v>
      </c>
      <c r="B34" s="30">
        <v>4649.28</v>
      </c>
    </row>
    <row r="35" spans="1:2" ht="12.75">
      <c r="A35" s="13" t="s">
        <v>34</v>
      </c>
      <c r="B35" s="31">
        <v>8027.328258089407</v>
      </c>
    </row>
    <row r="36" spans="1:2" ht="24">
      <c r="A36" s="13" t="s">
        <v>35</v>
      </c>
      <c r="B36" s="31">
        <f>SUM(B37:B40)</f>
        <v>7689.49220338983</v>
      </c>
    </row>
    <row r="37" spans="1:2" ht="12.75">
      <c r="A37" s="10" t="s">
        <v>36</v>
      </c>
      <c r="B37" s="30">
        <v>210.8409152542373</v>
      </c>
    </row>
    <row r="38" spans="1:2" ht="12.75">
      <c r="A38" s="10" t="s">
        <v>37</v>
      </c>
      <c r="B38" s="30">
        <v>415.48062711864407</v>
      </c>
    </row>
    <row r="39" spans="1:2" ht="12.75">
      <c r="A39" s="10" t="s">
        <v>38</v>
      </c>
      <c r="B39" s="30">
        <v>1705.3309322033897</v>
      </c>
    </row>
    <row r="40" spans="1:2" ht="12.75">
      <c r="A40" s="10" t="s">
        <v>39</v>
      </c>
      <c r="B40" s="30">
        <v>5357.839728813559</v>
      </c>
    </row>
    <row r="41" spans="1:2" ht="12.75">
      <c r="A41" s="10" t="s">
        <v>40</v>
      </c>
      <c r="B41" s="30">
        <v>1524.1762515359635</v>
      </c>
    </row>
    <row r="42" spans="1:2" ht="12.75">
      <c r="A42" s="9" t="s">
        <v>41</v>
      </c>
      <c r="B42" s="31">
        <f>B41+B36+B35+B27+B26+B19</f>
        <v>83628.55688792792</v>
      </c>
    </row>
    <row r="43" spans="1:2" ht="12.75">
      <c r="A43" s="9" t="s">
        <v>42</v>
      </c>
      <c r="B43" s="31">
        <f>B42*1.18</f>
        <v>98681.69712775493</v>
      </c>
    </row>
    <row r="44" spans="1:2" ht="12.75">
      <c r="A44" s="10" t="s">
        <v>43</v>
      </c>
      <c r="B44" s="30">
        <f>B15+B18-B43</f>
        <v>-110489.76712775494</v>
      </c>
    </row>
    <row r="45" spans="1:2" ht="12.75">
      <c r="A45" s="16" t="s">
        <v>44</v>
      </c>
      <c r="B45" s="33"/>
    </row>
    <row r="46" spans="1:2" ht="24">
      <c r="A46" s="17" t="s">
        <v>45</v>
      </c>
      <c r="B46" s="34"/>
    </row>
    <row r="47" spans="1:2" ht="12.75">
      <c r="A47" s="17"/>
      <c r="B47" s="33"/>
    </row>
    <row r="48" spans="1:2" ht="12.75">
      <c r="A48" s="18" t="s">
        <v>46</v>
      </c>
      <c r="B48" s="35"/>
    </row>
    <row r="49" spans="1:2" ht="12.75">
      <c r="A49" s="19" t="s">
        <v>47</v>
      </c>
      <c r="B49" s="35">
        <v>133559.76</v>
      </c>
    </row>
    <row r="50" spans="1:2" ht="12.75">
      <c r="A50" s="19" t="s">
        <v>48</v>
      </c>
      <c r="B50" s="35">
        <v>133559.76</v>
      </c>
    </row>
    <row r="51" spans="1:2" ht="12.75">
      <c r="A51" s="19" t="s">
        <v>49</v>
      </c>
      <c r="B51" s="36">
        <f>B49-B50</f>
        <v>0</v>
      </c>
    </row>
    <row r="52" spans="1:2" ht="12.75">
      <c r="A52" s="19" t="s">
        <v>50</v>
      </c>
      <c r="B52" s="35"/>
    </row>
    <row r="53" spans="1:2" ht="12.75">
      <c r="A53" s="19" t="s">
        <v>51</v>
      </c>
      <c r="B53" s="35"/>
    </row>
    <row r="54" spans="1:2" ht="12.75">
      <c r="A54" s="19" t="s">
        <v>49</v>
      </c>
      <c r="B54" s="35"/>
    </row>
    <row r="55" spans="1:2" ht="12.75">
      <c r="A55" s="20"/>
      <c r="B55" s="37"/>
    </row>
    <row r="56" spans="1:2" ht="12.75">
      <c r="A56" s="21" t="s">
        <v>52</v>
      </c>
      <c r="B56" s="37"/>
    </row>
    <row r="57" spans="1:2" ht="12.75">
      <c r="A57" s="21" t="s">
        <v>53</v>
      </c>
      <c r="B57" s="37"/>
    </row>
    <row r="58" spans="1:2" ht="12.75">
      <c r="A58" s="21"/>
      <c r="B58" s="37"/>
    </row>
    <row r="59" spans="1:2" ht="12.75">
      <c r="A59" s="21" t="s">
        <v>54</v>
      </c>
      <c r="B59" s="25"/>
    </row>
    <row r="60" spans="1:2" ht="12.75">
      <c r="A60" s="23" t="s">
        <v>55</v>
      </c>
      <c r="B60" s="25"/>
    </row>
    <row r="61" spans="1:2" ht="12.75">
      <c r="A61" s="2"/>
      <c r="B61" s="25"/>
    </row>
    <row r="62" spans="1:2" ht="12.75">
      <c r="A62" s="24" t="s">
        <v>56</v>
      </c>
      <c r="B62" s="25"/>
    </row>
    <row r="63" spans="1:2" ht="12.75">
      <c r="A63" s="24" t="s">
        <v>57</v>
      </c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5"/>
    </row>
    <row r="432" ht="12.75">
      <c r="B432" s="25"/>
    </row>
    <row r="433" ht="12.75">
      <c r="B433" s="25"/>
    </row>
    <row r="434" ht="12.75">
      <c r="B434" s="25"/>
    </row>
    <row r="435" ht="12.75">
      <c r="B435" s="25"/>
    </row>
    <row r="436" ht="12.75">
      <c r="B436" s="25"/>
    </row>
    <row r="437" ht="12.75">
      <c r="B437" s="25"/>
    </row>
    <row r="438" ht="12.75">
      <c r="B438" s="25"/>
    </row>
    <row r="439" ht="12.75">
      <c r="B439" s="25"/>
    </row>
    <row r="440" ht="12.75">
      <c r="B440" s="25"/>
    </row>
    <row r="441" ht="12.75">
      <c r="B441" s="25"/>
    </row>
    <row r="442" ht="12.75">
      <c r="B442" s="25"/>
    </row>
    <row r="443" ht="12.75">
      <c r="B443" s="25"/>
    </row>
    <row r="444" ht="12.75">
      <c r="B444" s="25"/>
    </row>
    <row r="445" ht="12.75">
      <c r="B445" s="25"/>
    </row>
    <row r="446" ht="12.75">
      <c r="B446" s="25"/>
    </row>
    <row r="447" ht="12.75">
      <c r="B447" s="25"/>
    </row>
    <row r="448" ht="12.75">
      <c r="B448" s="25"/>
    </row>
    <row r="449" ht="12.75">
      <c r="B449" s="25"/>
    </row>
    <row r="450" ht="12.75">
      <c r="B450" s="25"/>
    </row>
    <row r="451" ht="12.75">
      <c r="B451" s="25"/>
    </row>
    <row r="452" ht="12.75">
      <c r="B452" s="25"/>
    </row>
    <row r="453" ht="12.75">
      <c r="B453" s="25"/>
    </row>
    <row r="454" ht="12.75">
      <c r="B454" s="25"/>
    </row>
    <row r="455" ht="12.75">
      <c r="B455" s="25"/>
    </row>
    <row r="456" ht="12.75">
      <c r="B456" s="25"/>
    </row>
    <row r="457" ht="12.75">
      <c r="B457" s="25"/>
    </row>
    <row r="458" ht="12.75">
      <c r="B458" s="25"/>
    </row>
    <row r="459" ht="12.75">
      <c r="B459" s="25"/>
    </row>
    <row r="460" ht="12.75">
      <c r="B460" s="25"/>
    </row>
    <row r="461" ht="12.75">
      <c r="B461" s="25"/>
    </row>
    <row r="462" ht="12.75">
      <c r="B462" s="25"/>
    </row>
    <row r="463" ht="12.75">
      <c r="B463" s="25"/>
    </row>
    <row r="464" ht="12.75">
      <c r="B464" s="25"/>
    </row>
    <row r="465" ht="12.75">
      <c r="B465" s="25"/>
    </row>
    <row r="466" ht="12.75">
      <c r="B466" s="25"/>
    </row>
    <row r="467" ht="12.75">
      <c r="B467" s="25"/>
    </row>
    <row r="468" ht="12.75">
      <c r="B468" s="25"/>
    </row>
    <row r="469" ht="12.75">
      <c r="B469" s="25"/>
    </row>
    <row r="470" ht="12.75">
      <c r="B470" s="25"/>
    </row>
    <row r="471" ht="12.75">
      <c r="B471" s="25"/>
    </row>
    <row r="472" ht="12.75">
      <c r="B472" s="25"/>
    </row>
    <row r="473" ht="12.75">
      <c r="B473" s="25"/>
    </row>
    <row r="474" ht="12.75">
      <c r="B474" s="25"/>
    </row>
    <row r="475" ht="12.75">
      <c r="B475" s="25"/>
    </row>
    <row r="476" ht="12.75">
      <c r="B476" s="25"/>
    </row>
    <row r="477" ht="12.75">
      <c r="B477" s="25"/>
    </row>
    <row r="478" ht="12.75">
      <c r="B478" s="25"/>
    </row>
    <row r="479" ht="12.75">
      <c r="B479" s="25"/>
    </row>
    <row r="480" ht="12.75">
      <c r="B480" s="25"/>
    </row>
    <row r="481" ht="12.75">
      <c r="B481" s="25"/>
    </row>
    <row r="482" ht="12.75">
      <c r="B482" s="25"/>
    </row>
    <row r="483" ht="12.75">
      <c r="B483" s="25"/>
    </row>
    <row r="484" ht="12.75">
      <c r="B484" s="25"/>
    </row>
    <row r="485" ht="12.75">
      <c r="B485" s="25"/>
    </row>
    <row r="486" ht="12.75">
      <c r="B486" s="25"/>
    </row>
    <row r="487" ht="12.75">
      <c r="B487" s="25"/>
    </row>
    <row r="488" ht="12.75">
      <c r="B488" s="25"/>
    </row>
    <row r="489" ht="12.75">
      <c r="B489" s="25"/>
    </row>
    <row r="490" ht="12.75">
      <c r="B490" s="25"/>
    </row>
    <row r="491" ht="12.75">
      <c r="B491" s="25"/>
    </row>
    <row r="492" ht="12.75">
      <c r="B492" s="25"/>
    </row>
    <row r="493" ht="12.75">
      <c r="B493" s="25"/>
    </row>
    <row r="494" ht="12.75">
      <c r="B494" s="25"/>
    </row>
    <row r="495" ht="12.75">
      <c r="B495" s="25"/>
    </row>
    <row r="496" ht="12.75">
      <c r="B496" s="25"/>
    </row>
    <row r="497" ht="12.75">
      <c r="B497" s="25"/>
    </row>
    <row r="498" ht="12.75">
      <c r="B498" s="25"/>
    </row>
    <row r="499" ht="12.75">
      <c r="B499" s="25"/>
    </row>
    <row r="500" ht="12.75">
      <c r="B500" s="25"/>
    </row>
    <row r="501" ht="12.75">
      <c r="B501" s="25"/>
    </row>
    <row r="502" ht="12.75">
      <c r="B502" s="25"/>
    </row>
    <row r="503" ht="12.75">
      <c r="B503" s="25"/>
    </row>
    <row r="504" ht="12.75">
      <c r="B504" s="25"/>
    </row>
    <row r="505" ht="12.75">
      <c r="B505" s="25"/>
    </row>
    <row r="506" ht="12.75">
      <c r="B506" s="25"/>
    </row>
    <row r="507" ht="12.75">
      <c r="B507" s="25"/>
    </row>
    <row r="508" ht="12.75">
      <c r="B508" s="25"/>
    </row>
    <row r="509" ht="12.75">
      <c r="B509" s="25"/>
    </row>
    <row r="510" ht="12.75">
      <c r="B510" s="25"/>
    </row>
    <row r="511" ht="12.75">
      <c r="B511" s="25"/>
    </row>
    <row r="512" ht="12.75">
      <c r="B512" s="25"/>
    </row>
    <row r="513" ht="12.75">
      <c r="B513" s="25"/>
    </row>
    <row r="514" ht="12.75">
      <c r="B514" s="25"/>
    </row>
    <row r="515" ht="12.75">
      <c r="B515" s="25"/>
    </row>
    <row r="516" ht="12.75">
      <c r="B516" s="25"/>
    </row>
    <row r="517" ht="12.75">
      <c r="B517" s="25"/>
    </row>
    <row r="518" ht="12.75">
      <c r="B518" s="25"/>
    </row>
    <row r="519" ht="12.75">
      <c r="B519" s="25"/>
    </row>
    <row r="520" ht="12.75">
      <c r="B520" s="25"/>
    </row>
    <row r="521" ht="12.75">
      <c r="B521" s="25"/>
    </row>
    <row r="522" ht="12.75">
      <c r="B522" s="25"/>
    </row>
    <row r="523" ht="12.75">
      <c r="B523" s="25"/>
    </row>
    <row r="524" ht="12.75">
      <c r="B524" s="25"/>
    </row>
    <row r="525" ht="12.75">
      <c r="B525" s="25"/>
    </row>
    <row r="526" ht="12.75">
      <c r="B526" s="25"/>
    </row>
    <row r="527" ht="12.75">
      <c r="B527" s="25"/>
    </row>
    <row r="528" ht="12.75">
      <c r="B528" s="25"/>
    </row>
    <row r="529" ht="12.75">
      <c r="B529" s="25"/>
    </row>
    <row r="530" ht="12.75">
      <c r="B530" s="25"/>
    </row>
    <row r="531" ht="12.75">
      <c r="B531" s="25"/>
    </row>
    <row r="532" ht="12.75">
      <c r="B532" s="25"/>
    </row>
    <row r="533" ht="12.75">
      <c r="B533" s="25"/>
    </row>
    <row r="534" ht="12.75">
      <c r="B534" s="25"/>
    </row>
    <row r="535" ht="12.75">
      <c r="B535" s="25"/>
    </row>
    <row r="536" ht="12.75">
      <c r="B536" s="25"/>
    </row>
    <row r="537" ht="12.75">
      <c r="B537" s="25"/>
    </row>
    <row r="538" ht="12.75">
      <c r="B538" s="25"/>
    </row>
    <row r="539" ht="12.75">
      <c r="B539" s="25"/>
    </row>
    <row r="540" ht="12.75">
      <c r="B540" s="25"/>
    </row>
    <row r="541" ht="12.75">
      <c r="B541" s="25"/>
    </row>
    <row r="542" ht="12.75">
      <c r="B542" s="25"/>
    </row>
    <row r="543" ht="12.75">
      <c r="B543" s="25"/>
    </row>
    <row r="544" ht="12.75">
      <c r="B544" s="25"/>
    </row>
    <row r="545" ht="12.75">
      <c r="B545" s="25"/>
    </row>
    <row r="546" ht="12.75">
      <c r="B546" s="25"/>
    </row>
    <row r="547" ht="12.75">
      <c r="B547" s="25"/>
    </row>
    <row r="548" ht="12.75">
      <c r="B548" s="25"/>
    </row>
    <row r="549" ht="12.75">
      <c r="B549" s="25"/>
    </row>
    <row r="550" ht="12.75">
      <c r="B550" s="25"/>
    </row>
    <row r="551" ht="12.75">
      <c r="B551" s="25"/>
    </row>
    <row r="552" ht="12.75">
      <c r="B552" s="25"/>
    </row>
    <row r="553" ht="12.75">
      <c r="B553" s="25"/>
    </row>
    <row r="554" ht="12.75">
      <c r="B554" s="25"/>
    </row>
    <row r="555" ht="12.75">
      <c r="B555" s="25"/>
    </row>
    <row r="556" ht="12.75">
      <c r="B556" s="25"/>
    </row>
    <row r="557" ht="12.75">
      <c r="B557" s="25"/>
    </row>
    <row r="558" ht="12.75">
      <c r="B558" s="25"/>
    </row>
    <row r="559" ht="12.75">
      <c r="B559" s="25"/>
    </row>
    <row r="560" ht="12.75">
      <c r="B560" s="25"/>
    </row>
    <row r="561" ht="12.75">
      <c r="B561" s="25"/>
    </row>
    <row r="562" ht="12.75">
      <c r="B562" s="25"/>
    </row>
    <row r="563" ht="12.75">
      <c r="B563" s="25"/>
    </row>
    <row r="564" ht="12.75">
      <c r="B564" s="25"/>
    </row>
    <row r="565" ht="12.75">
      <c r="B565" s="25"/>
    </row>
    <row r="566" ht="12.75">
      <c r="B566" s="25"/>
    </row>
    <row r="567" ht="12.75">
      <c r="B567" s="25"/>
    </row>
    <row r="568" ht="12.75">
      <c r="B568" s="25"/>
    </row>
    <row r="569" ht="12.75">
      <c r="B569" s="25"/>
    </row>
    <row r="570" ht="12.75">
      <c r="B570" s="25"/>
    </row>
    <row r="571" ht="12.75">
      <c r="B571" s="25"/>
    </row>
    <row r="572" ht="12.75">
      <c r="B572" s="25"/>
    </row>
    <row r="573" ht="12.75">
      <c r="B573" s="25"/>
    </row>
    <row r="574" ht="12.75">
      <c r="B574" s="25"/>
    </row>
    <row r="575" ht="12.75">
      <c r="B575" s="25"/>
    </row>
    <row r="576" ht="12.75">
      <c r="B576" s="25"/>
    </row>
    <row r="577" ht="12.75">
      <c r="B577" s="25"/>
    </row>
    <row r="578" ht="12.75">
      <c r="B578" s="25"/>
    </row>
    <row r="579" ht="12.75">
      <c r="B579" s="25"/>
    </row>
    <row r="580" ht="12.75">
      <c r="B580" s="25"/>
    </row>
    <row r="581" ht="12.75">
      <c r="B581" s="25"/>
    </row>
    <row r="582" ht="12.75">
      <c r="B582" s="25"/>
    </row>
    <row r="583" ht="12.75">
      <c r="B583" s="25"/>
    </row>
    <row r="584" ht="12.75">
      <c r="B584" s="25"/>
    </row>
    <row r="585" ht="12.75">
      <c r="B585" s="25"/>
    </row>
    <row r="586" ht="12.75">
      <c r="B586" s="25"/>
    </row>
    <row r="587" ht="12.75">
      <c r="B587" s="25"/>
    </row>
    <row r="588" ht="12.75">
      <c r="B588" s="25"/>
    </row>
    <row r="589" ht="12.75">
      <c r="B589" s="25"/>
    </row>
    <row r="590" ht="12.75">
      <c r="B590" s="25"/>
    </row>
    <row r="591" ht="12.75">
      <c r="B591" s="25"/>
    </row>
    <row r="592" ht="12.75">
      <c r="B592" s="25"/>
    </row>
    <row r="593" ht="12.75">
      <c r="B593" s="25"/>
    </row>
    <row r="594" ht="12.75">
      <c r="B594" s="25"/>
    </row>
    <row r="595" ht="12.75">
      <c r="B595" s="25"/>
    </row>
    <row r="596" ht="12.75">
      <c r="B596" s="25"/>
    </row>
    <row r="597" ht="12.75">
      <c r="B597" s="25"/>
    </row>
    <row r="598" ht="12.75">
      <c r="B598" s="25"/>
    </row>
    <row r="599" ht="12.75">
      <c r="B599" s="25"/>
    </row>
    <row r="600" ht="12.75">
      <c r="B600" s="25"/>
    </row>
    <row r="601" ht="12.75">
      <c r="B601" s="25"/>
    </row>
    <row r="602" ht="12.75">
      <c r="B602" s="25"/>
    </row>
    <row r="603" ht="12.75">
      <c r="B603" s="25"/>
    </row>
    <row r="604" ht="12.75">
      <c r="B604" s="25"/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</sheetData>
  <autoFilter ref="B2:B24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64.7109375" style="65" customWidth="1"/>
    <col min="2" max="2" width="19.421875" style="40" bestFit="1" customWidth="1"/>
    <col min="3" max="3" width="19.8515625" style="40" customWidth="1"/>
    <col min="4" max="14" width="8.7109375" style="40" customWidth="1"/>
    <col min="15" max="16384" width="8.7109375" style="41" customWidth="1"/>
  </cols>
  <sheetData>
    <row r="1" ht="12">
      <c r="A1" s="39" t="s">
        <v>0</v>
      </c>
    </row>
    <row r="2" ht="12">
      <c r="A2" s="39" t="s">
        <v>1</v>
      </c>
    </row>
    <row r="3" ht="12">
      <c r="A3" s="39" t="s">
        <v>2</v>
      </c>
    </row>
    <row r="4" spans="1:6" s="44" customFormat="1" ht="25.5" customHeight="1">
      <c r="A4" s="42" t="s">
        <v>3</v>
      </c>
      <c r="B4" s="43" t="s">
        <v>59</v>
      </c>
      <c r="F4" s="45"/>
    </row>
    <row r="5" spans="1:14" s="49" customFormat="1" ht="12">
      <c r="A5" s="46" t="s">
        <v>4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52" customFormat="1" ht="12">
      <c r="A6" s="50" t="s">
        <v>60</v>
      </c>
      <c r="B6" s="31">
        <v>10549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2" ht="12">
      <c r="A7" s="53" t="s">
        <v>61</v>
      </c>
      <c r="B7" s="47">
        <v>35653.84</v>
      </c>
    </row>
    <row r="8" spans="1:2" ht="12">
      <c r="A8" s="54" t="s">
        <v>62</v>
      </c>
      <c r="B8" s="47">
        <v>31042.71</v>
      </c>
    </row>
    <row r="9" spans="1:2" ht="12" hidden="1">
      <c r="A9" s="54" t="s">
        <v>63</v>
      </c>
      <c r="B9" s="47">
        <v>0</v>
      </c>
    </row>
    <row r="10" spans="1:2" ht="12" hidden="1">
      <c r="A10" s="54" t="s">
        <v>64</v>
      </c>
      <c r="B10" s="47">
        <v>0</v>
      </c>
    </row>
    <row r="11" spans="1:2" ht="12" hidden="1">
      <c r="A11" s="55" t="s">
        <v>12</v>
      </c>
      <c r="B11" s="47">
        <v>0</v>
      </c>
    </row>
    <row r="12" spans="1:2" ht="12" hidden="1">
      <c r="A12" s="55" t="s">
        <v>13</v>
      </c>
      <c r="B12" s="47">
        <v>0</v>
      </c>
    </row>
    <row r="13" spans="1:2" ht="12" hidden="1">
      <c r="A13" s="54" t="s">
        <v>65</v>
      </c>
      <c r="B13" s="47">
        <v>31042.71</v>
      </c>
    </row>
    <row r="14" spans="1:14" s="52" customFormat="1" ht="12">
      <c r="A14" s="56" t="s">
        <v>66</v>
      </c>
      <c r="B14" s="31">
        <v>15160.13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2" ht="12">
      <c r="A15" s="57" t="s">
        <v>16</v>
      </c>
      <c r="B15" s="47" t="s">
        <v>67</v>
      </c>
    </row>
    <row r="16" spans="1:14" s="52" customFormat="1" ht="12">
      <c r="A16" s="56" t="s">
        <v>17</v>
      </c>
      <c r="B16" s="31">
        <v>-83196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52" customFormat="1" ht="12">
      <c r="A17" s="56" t="s">
        <v>18</v>
      </c>
      <c r="B17" s="31">
        <f>SUM(B18:B18)</f>
        <v>6484.33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2" ht="12.75" customHeight="1">
      <c r="A18" s="58" t="s">
        <v>68</v>
      </c>
      <c r="B18" s="47">
        <v>6484.33</v>
      </c>
    </row>
    <row r="19" spans="1:14" s="52" customFormat="1" ht="24">
      <c r="A19" s="59" t="s">
        <v>25</v>
      </c>
      <c r="B19" s="31">
        <v>6534.340623220177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52" customFormat="1" ht="14.25" customHeight="1">
      <c r="A20" s="59" t="s">
        <v>26</v>
      </c>
      <c r="B20" s="31">
        <f>B21+B24</f>
        <v>15799.461523672671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s="62" customFormat="1" ht="12">
      <c r="A21" s="60" t="s">
        <v>27</v>
      </c>
      <c r="B21" s="32">
        <f>SUM(B22:B23)</f>
        <v>4914.79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2" ht="12">
      <c r="A22" s="63" t="s">
        <v>28</v>
      </c>
      <c r="B22" s="47">
        <v>4801.55</v>
      </c>
    </row>
    <row r="23" spans="1:2" ht="12">
      <c r="A23" s="63" t="s">
        <v>30</v>
      </c>
      <c r="B23" s="47">
        <v>113.24</v>
      </c>
    </row>
    <row r="24" spans="1:14" s="62" customFormat="1" ht="12">
      <c r="A24" s="60" t="s">
        <v>31</v>
      </c>
      <c r="B24" s="32">
        <f>SUM(B25:B26)</f>
        <v>10884.67152367267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2" ht="12">
      <c r="A25" s="63" t="s">
        <v>32</v>
      </c>
      <c r="B25" s="47">
        <v>8506.59152367267</v>
      </c>
    </row>
    <row r="26" spans="1:2" ht="12">
      <c r="A26" s="63" t="s">
        <v>33</v>
      </c>
      <c r="B26" s="47">
        <v>2378.08</v>
      </c>
    </row>
    <row r="27" spans="1:14" s="52" customFormat="1" ht="12">
      <c r="A27" s="59" t="s">
        <v>34</v>
      </c>
      <c r="B27" s="31">
        <v>3874.200541945304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s="52" customFormat="1" ht="24">
      <c r="A28" s="59" t="s">
        <v>35</v>
      </c>
      <c r="B28" s="31">
        <v>3746.674711864407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s="52" customFormat="1" ht="12">
      <c r="A29" s="54" t="s">
        <v>40</v>
      </c>
      <c r="B29" s="31">
        <v>767.8970966651445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2" ht="12">
      <c r="A30" s="56" t="s">
        <v>41</v>
      </c>
      <c r="B30" s="47">
        <f>B17+B19+B20+B27+B28+B29</f>
        <v>37206.90449736771</v>
      </c>
    </row>
    <row r="31" spans="1:2" ht="12">
      <c r="A31" s="56" t="s">
        <v>42</v>
      </c>
      <c r="B31" s="31">
        <f>B30*1.18</f>
        <v>43904.147306893894</v>
      </c>
    </row>
    <row r="32" spans="1:2" ht="12">
      <c r="A32" s="54" t="s">
        <v>43</v>
      </c>
      <c r="B32" s="47">
        <f>B16+B13-B31</f>
        <v>-96057.4373068939</v>
      </c>
    </row>
    <row r="33" spans="1:2" ht="24">
      <c r="A33" s="64" t="s">
        <v>69</v>
      </c>
      <c r="B33" s="40">
        <f>B32</f>
        <v>-96057.4373068939</v>
      </c>
    </row>
    <row r="34" ht="12">
      <c r="A34" s="64"/>
    </row>
    <row r="35" ht="12">
      <c r="A35" s="64"/>
    </row>
    <row r="36" ht="12">
      <c r="A36" s="64" t="s">
        <v>52</v>
      </c>
    </row>
    <row r="37" spans="1:2" ht="12">
      <c r="A37" s="64" t="s">
        <v>70</v>
      </c>
      <c r="B37" s="40" t="s">
        <v>71</v>
      </c>
    </row>
    <row r="38" ht="12">
      <c r="A38" s="64" t="s">
        <v>72</v>
      </c>
    </row>
    <row r="39" ht="12">
      <c r="A39" s="64" t="s">
        <v>54</v>
      </c>
    </row>
    <row r="40" ht="12">
      <c r="A40" s="64" t="s">
        <v>73</v>
      </c>
    </row>
    <row r="41" ht="12">
      <c r="A41" s="64"/>
    </row>
    <row r="42" ht="12">
      <c r="A42" s="64" t="s">
        <v>74</v>
      </c>
    </row>
    <row r="43" ht="12">
      <c r="A43" s="64" t="s">
        <v>75</v>
      </c>
    </row>
  </sheetData>
  <autoFilter ref="B1:B4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2012-03-13T09:49:13Z</dcterms:created>
  <dcterms:modified xsi:type="dcterms:W3CDTF">2012-07-25T05:46:15Z</dcterms:modified>
  <cp:category/>
  <cp:version/>
  <cp:contentType/>
  <cp:contentStatus/>
</cp:coreProperties>
</file>